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kc2036\Desktop\"/>
    </mc:Choice>
  </mc:AlternateContent>
  <xr:revisionPtr revIDLastSave="0" documentId="8_{89A4BE98-6291-4C73-AD1C-5BF88EF041C4}" xr6:coauthVersionLast="47" xr6:coauthVersionMax="47" xr10:uidLastSave="{00000000-0000-0000-0000-000000000000}"/>
  <bookViews>
    <workbookView xWindow="-110" yWindow="-110" windowWidth="19420" windowHeight="10300" activeTab="2" xr2:uid="{00000000-000D-0000-FFFF-FFFF00000000}"/>
  </bookViews>
  <sheets>
    <sheet name="Summary Recon" sheetId="2" r:id="rId1"/>
    <sheet name="Inventory" sheetId="1" r:id="rId2"/>
    <sheet name="PayCard Load Form" sheetId="3" r:id="rId3"/>
  </sheets>
  <definedNames>
    <definedName name="_xlnm._FilterDatabase" localSheetId="1" hidden="1">Inventory!$A$2:$N$2</definedName>
    <definedName name="_xlnm.Print_Area" localSheetId="2">'PayCard Load Form'!$A$1:$P$40</definedName>
    <definedName name="_xlnm.Print_Area" localSheetId="0">'Summary Recon'!$A$1:$D$39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 r="C24" i="2"/>
  <c r="C23" i="2"/>
  <c r="C22" i="2"/>
  <c r="C18" i="2"/>
  <c r="C17" i="2"/>
  <c r="C16" i="2"/>
  <c r="C15" i="2"/>
  <c r="D28" i="2" l="1"/>
  <c r="B7" i="3" l="1"/>
  <c r="C26" i="2" l="1"/>
  <c r="L9" i="3"/>
  <c r="L8" i="3"/>
  <c r="A38" i="3" s="1"/>
  <c r="L7" i="3"/>
  <c r="L6" i="3"/>
  <c r="B8" i="3"/>
  <c r="K38" i="3" s="1"/>
  <c r="K39" i="3"/>
  <c r="C36" i="3"/>
  <c r="D35" i="2"/>
  <c r="B35" i="2"/>
  <c r="B28" i="2"/>
  <c r="C19" i="2" l="1"/>
</calcChain>
</file>

<file path=xl/sharedStrings.xml><?xml version="1.0" encoding="utf-8"?>
<sst xmlns="http://schemas.openxmlformats.org/spreadsheetml/2006/main" count="100" uniqueCount="90">
  <si>
    <t>IRB Protocol # for which the card will be used.</t>
  </si>
  <si>
    <t>Date Payment Card Request Entered in Service Now</t>
  </si>
  <si>
    <t>This will be provided by the paycardteam.</t>
  </si>
  <si>
    <t>Unique identifier(Required in Payment Card Loading Form)</t>
  </si>
  <si>
    <t>Can be used by the department at their discretion.</t>
  </si>
  <si>
    <t>Card Status - can  be changed by the department to track card status' through the process.</t>
  </si>
  <si>
    <t>When loading, the Voucher # of the loading request.</t>
  </si>
  <si>
    <t>Qty of cards in the voucher request. If 10 cards being loaded on 1 voucher, then please enter 10</t>
  </si>
  <si>
    <t>The amount of the load for each card.(Required in Payment Card Loading Form)</t>
  </si>
  <si>
    <t>The date the confirmation came from AP that the card(s) has/have been loaded.</t>
  </si>
  <si>
    <t>IRB Protocol #</t>
  </si>
  <si>
    <t>Date of Inv. Request</t>
  </si>
  <si>
    <t>Inventory Order #</t>
  </si>
  <si>
    <t>Card Type</t>
  </si>
  <si>
    <t>Patient ID</t>
  </si>
  <si>
    <t>Expiration Date</t>
  </si>
  <si>
    <t>Card Status</t>
  </si>
  <si>
    <t>Voucher #</t>
  </si>
  <si>
    <t>Card # in Voucher</t>
  </si>
  <si>
    <t>Load Amt</t>
  </si>
  <si>
    <t>Orig.Load Date</t>
  </si>
  <si>
    <t>Comments</t>
  </si>
  <si>
    <t>Inventory Reconciliation</t>
  </si>
  <si>
    <t xml:space="preserve"> </t>
  </si>
  <si>
    <t>UNI</t>
  </si>
  <si>
    <t>Date</t>
  </si>
  <si>
    <t xml:space="preserve">Human Study Subjects </t>
  </si>
  <si>
    <t>Invoice Number</t>
  </si>
  <si>
    <t>(enter 3 digits)</t>
  </si>
  <si>
    <t>IRB Protocol</t>
  </si>
  <si>
    <t>Card Type (Select One)</t>
  </si>
  <si>
    <t>REQUIRED FIELDS</t>
  </si>
  <si>
    <t xml:space="preserve">Optional </t>
  </si>
  <si>
    <t>New
Issue?
(Y/N)</t>
  </si>
  <si>
    <t>First Name</t>
  </si>
  <si>
    <t>Last Name</t>
  </si>
  <si>
    <t>Street Address</t>
  </si>
  <si>
    <t>City</t>
  </si>
  <si>
    <t>State</t>
  </si>
  <si>
    <t>Zip Code</t>
  </si>
  <si>
    <r>
      <t xml:space="preserve">Phone Number
</t>
    </r>
    <r>
      <rPr>
        <b/>
        <sz val="18"/>
        <color theme="1"/>
        <rFont val="Calibri"/>
        <family val="2"/>
        <scheme val="minor"/>
      </rPr>
      <t>(XXX-XXX-XXXX)</t>
    </r>
  </si>
  <si>
    <t>Subject #</t>
  </si>
  <si>
    <t>Date of Visit</t>
  </si>
  <si>
    <t>CHARSTRING (Optional)</t>
  </si>
  <si>
    <t>Business Unit</t>
  </si>
  <si>
    <t>Account</t>
  </si>
  <si>
    <t>Department ID</t>
  </si>
  <si>
    <t>Project ID</t>
  </si>
  <si>
    <t>Initiative</t>
  </si>
  <si>
    <t xml:space="preserve">TOTAL LOADING AMOUNT     </t>
  </si>
  <si>
    <t>X</t>
  </si>
  <si>
    <t>XXXXXXXXX</t>
  </si>
  <si>
    <t>XXXXXXXXXXXX</t>
  </si>
  <si>
    <t>XXXX</t>
  </si>
  <si>
    <t>CU 123456X XXXXXXX</t>
  </si>
  <si>
    <t>Funded/Undistributed</t>
  </si>
  <si>
    <t>Funded/Distributed</t>
  </si>
  <si>
    <t>Damaged/Staled</t>
  </si>
  <si>
    <t>Paycards should only be funded as needed, the monies on the cards cannot be return to the University</t>
  </si>
  <si>
    <t>REWARDS CARDS</t>
  </si>
  <si>
    <t>FOCUS BLUE CARDS</t>
  </si>
  <si>
    <t>Cumulative Rewards Cards Ordered</t>
  </si>
  <si>
    <t>Unused Rewards Cards</t>
  </si>
  <si>
    <t>Cumulative Focus Cards Ordered</t>
  </si>
  <si>
    <t>Unused Focus Cards</t>
  </si>
  <si>
    <t>Please select Rewards or Focus Card (Required in Payment Card Loading Form)</t>
  </si>
  <si>
    <t>PayCard Load Form</t>
  </si>
  <si>
    <t>Card ID Number</t>
  </si>
  <si>
    <t>Instructions: 
1) Complete the required fields. (Do not provide the entire payment card number). 2) Do not provide any PHI or PII of participants. For Focus cards you'll need to provide Name (first and last), Address, and Telephone #.  3) Print out the form and have the PayCard Hierarchy Administrator sign and date where indicated. 4) Include form in voucher submission.</t>
  </si>
  <si>
    <t>PayCard Custodian Name</t>
  </si>
  <si>
    <t>PayCard Custodian UNI</t>
  </si>
  <si>
    <t>PayCard Administrator Name</t>
  </si>
  <si>
    <t>PayCard Administrator UNI</t>
  </si>
  <si>
    <t>PC Bus Unit</t>
  </si>
  <si>
    <t xml:space="preserve"> Activity</t>
  </si>
  <si>
    <t>Card ID #</t>
  </si>
  <si>
    <t>FOR FOCUS/RELOADABLE CARDS ONLY</t>
  </si>
  <si>
    <t>PayCard Department  Adminstrator's Signature</t>
  </si>
  <si>
    <t>PayCard Department  Admininstrator</t>
  </si>
  <si>
    <t>PayCard Custodian's Signature</t>
  </si>
  <si>
    <t>PayCard Department Administrator:</t>
  </si>
  <si>
    <t>PayCard Custodian:</t>
  </si>
  <si>
    <t>PayCard Department Location Level:</t>
  </si>
  <si>
    <t>Segment</t>
  </si>
  <si>
    <t>PayCard Department Location</t>
  </si>
  <si>
    <t>PayCard  Administrator Signature</t>
  </si>
  <si>
    <t>PayCard  Administrator Name</t>
  </si>
  <si>
    <t>ATTMID/Customer ID</t>
  </si>
  <si>
    <t>Unique identifier(On Rewards Envelope window)</t>
  </si>
  <si>
    <r>
      <t xml:space="preserve">Payment  Load Amount
</t>
    </r>
    <r>
      <rPr>
        <b/>
        <sz val="18"/>
        <rFont val="Calibri"/>
        <family val="2"/>
        <scheme val="minor"/>
      </rPr>
      <t xml:space="preserve">Max Amount: $600
Rewards Min:  $10
Focus Min: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</si>
</sst>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lt;=9999999]###\-####;\(###\)\ ###\-####"/>
    <numFmt numFmtId="166" formatCode="00000"/>
  </numFmts>
  <fonts count="32"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5"/>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b/>
      <sz val="36"/>
      <color theme="1"/>
      <name val="Aharoni"/>
    </font>
    <font>
      <b/>
      <sz val="19"/>
      <name val="Calibri"/>
      <family val="2"/>
      <scheme val="minor"/>
    </font>
    <font>
      <sz val="19"/>
      <color theme="1"/>
      <name val="Calibri"/>
      <family val="2"/>
      <scheme val="minor"/>
    </font>
    <font>
      <b/>
      <sz val="19"/>
      <color theme="1"/>
      <name val="Calibri"/>
      <family val="2"/>
      <scheme val="minor"/>
    </font>
    <font>
      <sz val="19"/>
      <color rgb="FFFF0000"/>
      <name val="Calibri"/>
      <family val="2"/>
      <scheme val="minor"/>
    </font>
    <font>
      <b/>
      <sz val="30"/>
      <name val="Calibri"/>
      <family val="2"/>
      <scheme val="minor"/>
    </font>
    <font>
      <b/>
      <sz val="30"/>
      <color theme="1"/>
      <name val="Calibri"/>
      <family val="2"/>
      <scheme val="minor"/>
    </font>
    <font>
      <sz val="30"/>
      <color theme="1"/>
      <name val="Calibri"/>
      <family val="2"/>
      <scheme val="minor"/>
    </font>
    <font>
      <b/>
      <sz val="22"/>
      <name val="Calibri"/>
      <family val="2"/>
      <scheme val="minor"/>
    </font>
    <font>
      <b/>
      <sz val="18"/>
      <name val="Calibri"/>
      <family val="2"/>
      <scheme val="minor"/>
    </font>
    <font>
      <b/>
      <sz val="22"/>
      <color theme="1"/>
      <name val="Calibri"/>
      <family val="2"/>
      <scheme val="minor"/>
    </font>
    <font>
      <b/>
      <sz val="18"/>
      <color theme="1"/>
      <name val="Calibri"/>
      <family val="2"/>
      <scheme val="minor"/>
    </font>
    <font>
      <sz val="22"/>
      <color theme="1"/>
      <name val="Calibri"/>
      <family val="2"/>
      <scheme val="minor"/>
    </font>
    <font>
      <b/>
      <sz val="16"/>
      <color theme="0"/>
      <name val="Calibri"/>
      <family val="2"/>
      <scheme val="minor"/>
    </font>
    <font>
      <b/>
      <sz val="22"/>
      <color rgb="FFFF0000"/>
      <name val="Calibri"/>
      <family val="2"/>
      <scheme val="minor"/>
    </font>
    <font>
      <b/>
      <sz val="28"/>
      <color theme="1"/>
      <name val="Calibri"/>
      <family val="2"/>
      <scheme val="minor"/>
    </font>
    <font>
      <sz val="28"/>
      <color rgb="FFFF0000"/>
      <name val="Calibri"/>
      <family val="2"/>
      <scheme val="minor"/>
    </font>
    <font>
      <sz val="25"/>
      <name val="Calibri"/>
      <family val="2"/>
      <scheme val="minor"/>
    </font>
    <font>
      <sz val="28"/>
      <color theme="1"/>
      <name val="Calibri"/>
      <family val="2"/>
      <scheme val="minor"/>
    </font>
    <font>
      <sz val="20"/>
      <color theme="1"/>
      <name val="Calibri"/>
      <family val="2"/>
      <scheme val="minor"/>
    </font>
    <font>
      <i/>
      <sz val="16"/>
      <color indexed="8"/>
      <name val="Calibri"/>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theme="2"/>
      </left>
      <right style="thin">
        <color theme="2"/>
      </right>
      <top style="thin">
        <color theme="2"/>
      </top>
      <bottom style="thin">
        <color theme="2"/>
      </bottom>
      <diagonal/>
    </border>
    <border>
      <left/>
      <right style="thin">
        <color indexed="64"/>
      </right>
      <top/>
      <bottom/>
      <diagonal/>
    </border>
  </borders>
  <cellStyleXfs count="2">
    <xf numFmtId="0" fontId="0" fillId="0" borderId="0"/>
    <xf numFmtId="44" fontId="3" fillId="0" borderId="0" applyFont="0" applyFill="0" applyBorder="0" applyAlignment="0" applyProtection="0"/>
  </cellStyleXfs>
  <cellXfs count="162">
    <xf numFmtId="0" fontId="0" fillId="0" borderId="0" xfId="0"/>
    <xf numFmtId="164" fontId="0" fillId="0" borderId="0" xfId="0" applyNumberFormat="1"/>
    <xf numFmtId="0" fontId="7" fillId="0" borderId="0" xfId="0" applyFont="1" applyFill="1" applyBorder="1" applyAlignment="1">
      <alignment horizontal="center"/>
    </xf>
    <xf numFmtId="0" fontId="5" fillId="0" borderId="0" xfId="0" applyFont="1"/>
    <xf numFmtId="0" fontId="5" fillId="0" borderId="0" xfId="0" applyFont="1" applyFill="1" applyBorder="1" applyAlignment="1">
      <alignment horizontal="center"/>
    </xf>
    <xf numFmtId="0" fontId="6" fillId="0" borderId="0" xfId="0" applyFont="1" applyFill="1" applyBorder="1" applyAlignment="1">
      <alignment horizontal="center"/>
    </xf>
    <xf numFmtId="14" fontId="5" fillId="0" borderId="0" xfId="0" applyNumberFormat="1" applyFont="1"/>
    <xf numFmtId="0" fontId="5" fillId="0" borderId="0" xfId="0" applyFont="1" applyFill="1" applyBorder="1"/>
    <xf numFmtId="0" fontId="8" fillId="0" borderId="0" xfId="0" applyFont="1"/>
    <xf numFmtId="0" fontId="8" fillId="0" borderId="0" xfId="0" applyFont="1" applyAlignment="1">
      <alignment wrapText="1"/>
    </xf>
    <xf numFmtId="0" fontId="8" fillId="0" borderId="0" xfId="0" applyFont="1" applyFill="1" applyBorder="1"/>
    <xf numFmtId="0" fontId="10" fillId="0" borderId="0" xfId="0" applyFont="1"/>
    <xf numFmtId="0" fontId="12" fillId="4" borderId="2" xfId="0" applyFont="1" applyFill="1" applyBorder="1"/>
    <xf numFmtId="0" fontId="13" fillId="0" borderId="0" xfId="0" applyFont="1"/>
    <xf numFmtId="0" fontId="13" fillId="0" borderId="0" xfId="0" applyFont="1" applyFill="1" applyBorder="1"/>
    <xf numFmtId="0" fontId="14" fillId="0" borderId="0" xfId="0" applyFont="1" applyFill="1" applyBorder="1" applyAlignment="1">
      <alignment vertical="center"/>
    </xf>
    <xf numFmtId="0" fontId="13" fillId="0" borderId="0" xfId="0" applyFont="1" applyFill="1"/>
    <xf numFmtId="0" fontId="10" fillId="0" borderId="0" xfId="0" applyFont="1" applyFill="1"/>
    <xf numFmtId="0" fontId="12" fillId="4" borderId="6" xfId="0" applyFont="1" applyFill="1" applyBorder="1"/>
    <xf numFmtId="0" fontId="9" fillId="0" borderId="0" xfId="0" applyFont="1" applyFill="1" applyBorder="1" applyAlignment="1">
      <alignment vertical="center"/>
    </xf>
    <xf numFmtId="0" fontId="8" fillId="0" borderId="0" xfId="0" applyFont="1" applyFill="1" applyBorder="1" applyAlignment="1"/>
    <xf numFmtId="0" fontId="18" fillId="0" borderId="0" xfId="0" applyFont="1"/>
    <xf numFmtId="0" fontId="23" fillId="0" borderId="0" xfId="0" applyFont="1"/>
    <xf numFmtId="0" fontId="21" fillId="0" borderId="0" xfId="0" applyFont="1"/>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Continuous" vertical="center"/>
    </xf>
    <xf numFmtId="0" fontId="8" fillId="0" borderId="5" xfId="0" applyFont="1" applyFill="1" applyBorder="1" applyAlignment="1">
      <alignment horizontal="center" vertical="center"/>
    </xf>
    <xf numFmtId="166" fontId="8" fillId="0" borderId="2"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4" fontId="8" fillId="0" borderId="2" xfId="0" applyNumberFormat="1"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8" fillId="0" borderId="4" xfId="0" applyFont="1" applyFill="1" applyBorder="1" applyAlignment="1">
      <alignment horizontal="centerContinuous" vertical="center"/>
    </xf>
    <xf numFmtId="0" fontId="8" fillId="7" borderId="2" xfId="0" applyFont="1" applyFill="1" applyBorder="1"/>
    <xf numFmtId="0" fontId="8" fillId="7" borderId="12" xfId="0" applyFont="1" applyFill="1" applyBorder="1"/>
    <xf numFmtId="0" fontId="8" fillId="7" borderId="0" xfId="0" applyFont="1" applyFill="1" applyBorder="1"/>
    <xf numFmtId="0" fontId="8" fillId="7" borderId="0" xfId="0" applyFont="1" applyFill="1" applyBorder="1" applyAlignment="1">
      <alignment wrapText="1"/>
    </xf>
    <xf numFmtId="0" fontId="27" fillId="0" borderId="16" xfId="0" applyFont="1" applyBorder="1" applyAlignment="1"/>
    <xf numFmtId="0" fontId="29" fillId="0" borderId="0" xfId="0" applyFont="1"/>
    <xf numFmtId="0" fontId="10" fillId="7" borderId="0" xfId="0" applyFont="1" applyFill="1" applyBorder="1" applyAlignment="1">
      <alignment horizontal="center"/>
    </xf>
    <xf numFmtId="0" fontId="30" fillId="0" borderId="0" xfId="0" applyFont="1" applyBorder="1"/>
    <xf numFmtId="0" fontId="10" fillId="0" borderId="0" xfId="0" applyFont="1" applyBorder="1"/>
    <xf numFmtId="0" fontId="2" fillId="0" borderId="19" xfId="0" applyFont="1" applyBorder="1" applyAlignment="1">
      <alignment wrapText="1"/>
    </xf>
    <xf numFmtId="0" fontId="2" fillId="2" borderId="19" xfId="0" applyFont="1" applyFill="1" applyBorder="1" applyAlignment="1">
      <alignment wrapText="1"/>
    </xf>
    <xf numFmtId="0" fontId="1" fillId="3" borderId="19" xfId="0" applyFont="1" applyFill="1" applyBorder="1"/>
    <xf numFmtId="164" fontId="1" fillId="3" borderId="19" xfId="0" applyNumberFormat="1" applyFont="1" applyFill="1" applyBorder="1"/>
    <xf numFmtId="0" fontId="1" fillId="0" borderId="19" xfId="0" applyFont="1" applyBorder="1"/>
    <xf numFmtId="0" fontId="0" fillId="0" borderId="19" xfId="0" applyBorder="1"/>
    <xf numFmtId="0" fontId="0" fillId="7" borderId="19" xfId="0" applyFill="1" applyBorder="1"/>
    <xf numFmtId="0" fontId="11" fillId="0" borderId="0" xfId="0" applyFont="1" applyBorder="1" applyAlignment="1">
      <alignment horizontal="center"/>
    </xf>
    <xf numFmtId="1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49" fontId="0" fillId="0" borderId="0" xfId="0" applyNumberFormat="1" applyAlignment="1">
      <alignment horizontal="center"/>
    </xf>
    <xf numFmtId="1" fontId="5" fillId="0" borderId="1" xfId="0" applyNumberFormat="1" applyFont="1" applyBorder="1" applyAlignment="1" applyProtection="1">
      <alignment horizontal="center"/>
    </xf>
    <xf numFmtId="1" fontId="5" fillId="0" borderId="0" xfId="0" applyNumberFormat="1" applyFont="1" applyAlignment="1" applyProtection="1">
      <alignment horizontal="center"/>
    </xf>
    <xf numFmtId="0" fontId="5" fillId="0" borderId="0" xfId="0" applyFont="1" applyAlignment="1" applyProtection="1">
      <alignment horizontal="center"/>
    </xf>
    <xf numFmtId="0" fontId="5" fillId="0" borderId="1" xfId="0" applyNumberFormat="1" applyFont="1" applyBorder="1" applyAlignment="1" applyProtection="1">
      <alignment horizontal="center"/>
    </xf>
    <xf numFmtId="0" fontId="25" fillId="0" borderId="0" xfId="0" applyFont="1"/>
    <xf numFmtId="0" fontId="0" fillId="0" borderId="0" xfId="0" applyProtection="1">
      <protection locked="0"/>
    </xf>
    <xf numFmtId="0" fontId="4" fillId="0" borderId="0" xfId="0" applyFont="1" applyProtection="1">
      <protection locked="0"/>
    </xf>
    <xf numFmtId="0" fontId="1" fillId="0" borderId="0" xfId="0" applyFont="1" applyProtection="1">
      <protection locked="0"/>
    </xf>
    <xf numFmtId="1" fontId="5" fillId="0" borderId="0" xfId="0" applyNumberFormat="1" applyFont="1" applyAlignment="1" applyProtection="1">
      <alignment horizontal="center"/>
      <protection locked="0"/>
    </xf>
    <xf numFmtId="0" fontId="5" fillId="0" borderId="0" xfId="0" applyFont="1" applyProtection="1">
      <protection locked="0"/>
    </xf>
    <xf numFmtId="0" fontId="5" fillId="0" borderId="0" xfId="0" applyFont="1" applyAlignment="1" applyProtection="1">
      <alignment horizontal="left"/>
      <protection locked="0"/>
    </xf>
    <xf numFmtId="165" fontId="5" fillId="0" borderId="0" xfId="0" applyNumberFormat="1" applyFont="1" applyAlignment="1" applyProtection="1">
      <alignment horizontal="left"/>
      <protection locked="0"/>
    </xf>
    <xf numFmtId="0" fontId="5" fillId="0" borderId="0" xfId="0" applyFont="1" applyFill="1" applyProtection="1">
      <protection locked="0"/>
    </xf>
    <xf numFmtId="0" fontId="7" fillId="0" borderId="0" xfId="0" applyFont="1" applyFill="1" applyBorder="1" applyAlignment="1" applyProtection="1">
      <alignment horizontal="center"/>
      <protection locked="0"/>
    </xf>
    <xf numFmtId="0" fontId="5" fillId="0" borderId="0" xfId="0" applyFont="1" applyBorder="1" applyProtection="1">
      <protection locked="0"/>
    </xf>
    <xf numFmtId="0" fontId="5" fillId="0" borderId="0" xfId="0" applyFont="1" applyFill="1" applyBorder="1" applyAlignment="1" applyProtection="1">
      <protection locked="0"/>
    </xf>
    <xf numFmtId="0" fontId="5" fillId="0" borderId="1" xfId="0" applyFont="1" applyFill="1" applyBorder="1" applyProtection="1">
      <protection locked="0"/>
    </xf>
    <xf numFmtId="0" fontId="6" fillId="0" borderId="0" xfId="0" applyFont="1" applyProtection="1">
      <protection locked="0"/>
    </xf>
    <xf numFmtId="0" fontId="6" fillId="0" borderId="0" xfId="0" applyFont="1" applyAlignment="1" applyProtection="1">
      <alignment horizontal="center"/>
      <protection locked="0"/>
    </xf>
    <xf numFmtId="0" fontId="6" fillId="0" borderId="0" xfId="0" applyFont="1" applyFill="1" applyBorder="1" applyAlignment="1" applyProtection="1">
      <alignment horizontal="center"/>
      <protection locked="0"/>
    </xf>
    <xf numFmtId="0" fontId="5" fillId="0" borderId="0" xfId="0" applyFont="1" applyFill="1" applyBorder="1" applyProtection="1">
      <protection locked="0"/>
    </xf>
    <xf numFmtId="0" fontId="5" fillId="0" borderId="1" xfId="0" applyFont="1" applyBorder="1" applyProtection="1">
      <protection locked="0"/>
    </xf>
    <xf numFmtId="0" fontId="5" fillId="0" borderId="1" xfId="0" applyFont="1" applyBorder="1" applyAlignment="1" applyProtection="1">
      <alignment horizontal="center"/>
      <protection locked="0"/>
    </xf>
    <xf numFmtId="0" fontId="6" fillId="0" borderId="0" xfId="0" applyFont="1" applyAlignment="1" applyProtection="1">
      <alignment horizontal="center"/>
    </xf>
    <xf numFmtId="0" fontId="13" fillId="0" borderId="2" xfId="0" applyFont="1" applyBorder="1" applyAlignment="1">
      <alignment wrapText="1"/>
    </xf>
    <xf numFmtId="0" fontId="24" fillId="8" borderId="4" xfId="0" applyFont="1" applyFill="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xf>
    <xf numFmtId="0" fontId="8" fillId="0" borderId="2" xfId="0" applyFont="1" applyBorder="1" applyAlignment="1">
      <alignment horizontal="center"/>
    </xf>
    <xf numFmtId="44" fontId="25" fillId="0" borderId="7" xfId="1" applyFont="1" applyBorder="1" applyAlignment="1">
      <alignment horizontal="center"/>
    </xf>
    <xf numFmtId="44" fontId="25" fillId="0" borderId="9" xfId="1" applyFont="1" applyBorder="1" applyAlignment="1">
      <alignment horizontal="center"/>
    </xf>
    <xf numFmtId="0" fontId="8" fillId="7" borderId="17" xfId="0" applyFont="1" applyFill="1" applyBorder="1" applyAlignment="1">
      <alignment horizontal="center"/>
    </xf>
    <xf numFmtId="0" fontId="8" fillId="7" borderId="5" xfId="0" applyFont="1" applyFill="1" applyBorder="1" applyAlignment="1">
      <alignment horizontal="center"/>
    </xf>
    <xf numFmtId="0" fontId="8" fillId="7" borderId="2" xfId="0" applyFont="1" applyFill="1" applyBorder="1" applyAlignment="1">
      <alignment horizontal="center"/>
    </xf>
    <xf numFmtId="0" fontId="21" fillId="7" borderId="15" xfId="0" applyFont="1" applyFill="1" applyBorder="1" applyAlignment="1">
      <alignment horizontal="center"/>
    </xf>
    <xf numFmtId="0" fontId="21" fillId="7" borderId="16" xfId="0" applyFont="1" applyFill="1" applyBorder="1" applyAlignment="1">
      <alignment horizontal="center"/>
    </xf>
    <xf numFmtId="0" fontId="26" fillId="0" borderId="15" xfId="0" applyFont="1" applyFill="1" applyBorder="1" applyAlignment="1">
      <alignment horizontal="left"/>
    </xf>
    <xf numFmtId="0" fontId="26" fillId="0" borderId="16" xfId="0" applyFont="1" applyFill="1" applyBorder="1" applyAlignment="1">
      <alignment horizontal="left"/>
    </xf>
    <xf numFmtId="0" fontId="27" fillId="0" borderId="16" xfId="0" applyFont="1" applyBorder="1" applyAlignment="1">
      <alignment horizontal="left"/>
    </xf>
    <xf numFmtId="49" fontId="28" fillId="0" borderId="16" xfId="0" applyNumberFormat="1" applyFont="1" applyBorder="1" applyAlignment="1">
      <alignment horizontal="left" wrapText="1"/>
    </xf>
    <xf numFmtId="49" fontId="28" fillId="0" borderId="18" xfId="0" applyNumberFormat="1" applyFont="1" applyBorder="1" applyAlignment="1">
      <alignment horizontal="left" wrapText="1"/>
    </xf>
    <xf numFmtId="0" fontId="10" fillId="7" borderId="13" xfId="0" applyFont="1" applyFill="1" applyBorder="1" applyAlignment="1">
      <alignment horizontal="left"/>
    </xf>
    <xf numFmtId="0" fontId="10" fillId="7" borderId="1" xfId="0" applyFont="1" applyFill="1" applyBorder="1" applyAlignment="1">
      <alignment horizontal="left"/>
    </xf>
    <xf numFmtId="0" fontId="10" fillId="7" borderId="0" xfId="0" applyFont="1" applyFill="1" applyBorder="1" applyAlignment="1">
      <alignment horizontal="left"/>
    </xf>
    <xf numFmtId="0" fontId="10" fillId="7" borderId="14" xfId="0" applyFont="1" applyFill="1" applyBorder="1" applyAlignment="1">
      <alignment horizontal="left"/>
    </xf>
    <xf numFmtId="0" fontId="14" fillId="4" borderId="3" xfId="0" applyFont="1" applyFill="1" applyBorder="1" applyAlignment="1">
      <alignment vertical="center"/>
    </xf>
    <xf numFmtId="0" fontId="30" fillId="7" borderId="0" xfId="0" applyFont="1" applyFill="1" applyBorder="1"/>
    <xf numFmtId="0" fontId="8" fillId="7" borderId="4" xfId="0" applyFont="1" applyFill="1" applyBorder="1"/>
    <xf numFmtId="0" fontId="8" fillId="8" borderId="15" xfId="0" applyFont="1" applyFill="1" applyBorder="1" applyAlignment="1">
      <alignment wrapText="1"/>
    </xf>
    <xf numFmtId="0" fontId="8" fillId="8" borderId="16" xfId="0" applyFont="1" applyFill="1" applyBorder="1" applyAlignment="1">
      <alignment wrapText="1"/>
    </xf>
    <xf numFmtId="0" fontId="24" fillId="8" borderId="5" xfId="0" applyFont="1" applyFill="1" applyBorder="1" applyAlignment="1">
      <alignment horizontal="center"/>
    </xf>
    <xf numFmtId="0" fontId="8" fillId="8" borderId="12" xfId="0" applyFont="1" applyFill="1" applyBorder="1" applyAlignment="1">
      <alignment wrapText="1"/>
    </xf>
    <xf numFmtId="0" fontId="8" fillId="8" borderId="0" xfId="0" applyFont="1" applyFill="1" applyBorder="1" applyAlignment="1">
      <alignment wrapText="1"/>
    </xf>
    <xf numFmtId="0" fontId="8" fillId="7" borderId="20" xfId="0" applyFont="1" applyFill="1" applyBorder="1"/>
    <xf numFmtId="0" fontId="29" fillId="0" borderId="0" xfId="0" applyFont="1" applyBorder="1"/>
    <xf numFmtId="49" fontId="2" fillId="0" borderId="19" xfId="0" applyNumberFormat="1" applyFont="1" applyFill="1" applyBorder="1" applyAlignment="1">
      <alignment wrapText="1"/>
    </xf>
    <xf numFmtId="0" fontId="2" fillId="2" borderId="0" xfId="0" applyFont="1" applyFill="1" applyAlignment="1">
      <alignment wrapText="1"/>
    </xf>
    <xf numFmtId="0" fontId="1" fillId="3" borderId="0" xfId="0" applyFont="1" applyFill="1"/>
    <xf numFmtId="1" fontId="6" fillId="4" borderId="0" xfId="0" applyNumberFormat="1" applyFont="1" applyFill="1" applyAlignment="1" applyProtection="1">
      <alignment horizontal="center"/>
      <protection locked="0"/>
    </xf>
    <xf numFmtId="0" fontId="6" fillId="4" borderId="0" xfId="0" applyFont="1" applyFill="1" applyAlignment="1" applyProtection="1">
      <alignment horizontal="center"/>
      <protection locked="0"/>
    </xf>
    <xf numFmtId="0" fontId="9" fillId="0" borderId="0" xfId="0" applyFont="1" applyFill="1" applyBorder="1" applyAlignment="1">
      <alignment horizontal="left" vertical="center"/>
    </xf>
    <xf numFmtId="0" fontId="8" fillId="0" borderId="0" xfId="0" applyFont="1" applyFill="1" applyBorder="1" applyAlignment="1"/>
    <xf numFmtId="0" fontId="11" fillId="0" borderId="0" xfId="0" applyFont="1" applyBorder="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0" fontId="12" fillId="4" borderId="3" xfId="0" applyFont="1" applyFill="1" applyBorder="1" applyAlignment="1">
      <alignment horizontal="left"/>
    </xf>
    <xf numFmtId="0" fontId="12" fillId="4" borderId="5" xfId="0" applyFont="1" applyFill="1" applyBorder="1" applyAlignment="1">
      <alignment horizontal="left"/>
    </xf>
    <xf numFmtId="0" fontId="13" fillId="0" borderId="2" xfId="0" applyFont="1" applyFill="1" applyBorder="1" applyAlignment="1">
      <alignment horizontal="left"/>
    </xf>
    <xf numFmtId="0" fontId="13" fillId="0" borderId="3" xfId="0" applyFont="1" applyFill="1" applyBorder="1" applyAlignment="1">
      <alignment horizontal="left"/>
    </xf>
    <xf numFmtId="0" fontId="13" fillId="0" borderId="4" xfId="0" applyFont="1" applyFill="1" applyBorder="1" applyAlignment="1">
      <alignment horizontal="left"/>
    </xf>
    <xf numFmtId="0" fontId="13" fillId="0" borderId="5" xfId="0" applyFont="1" applyFill="1" applyBorder="1" applyAlignment="1">
      <alignment horizontal="left"/>
    </xf>
    <xf numFmtId="0" fontId="15" fillId="0" borderId="4" xfId="0" applyFont="1" applyFill="1" applyBorder="1" applyAlignment="1">
      <alignment horizontal="left"/>
    </xf>
    <xf numFmtId="0" fontId="15" fillId="0" borderId="5" xfId="0" applyFont="1" applyFill="1" applyBorder="1" applyAlignment="1">
      <alignment horizontal="left"/>
    </xf>
    <xf numFmtId="0" fontId="13" fillId="0" borderId="3" xfId="0" applyFont="1" applyFill="1" applyBorder="1" applyAlignment="1">
      <alignment horizontal="right"/>
    </xf>
    <xf numFmtId="0" fontId="13" fillId="0" borderId="4" xfId="0" applyFont="1" applyFill="1" applyBorder="1" applyAlignment="1">
      <alignment horizontal="right"/>
    </xf>
    <xf numFmtId="1" fontId="13" fillId="0" borderId="3" xfId="0" applyNumberFormat="1" applyFont="1" applyBorder="1" applyAlignment="1">
      <alignment horizontal="left" indent="2"/>
    </xf>
    <xf numFmtId="1" fontId="13" fillId="0" borderId="4" xfId="0" applyNumberFormat="1" applyFont="1" applyBorder="1" applyAlignment="1">
      <alignment horizontal="left" indent="2"/>
    </xf>
    <xf numFmtId="0" fontId="13" fillId="0" borderId="4" xfId="0" applyFont="1" applyBorder="1" applyAlignment="1">
      <alignment horizontal="left" indent="2"/>
    </xf>
    <xf numFmtId="0" fontId="13" fillId="0" borderId="5" xfId="0" applyFont="1" applyBorder="1" applyAlignment="1">
      <alignment horizontal="left" indent="2"/>
    </xf>
    <xf numFmtId="0" fontId="18" fillId="0" borderId="8" xfId="0" applyFont="1" applyFill="1" applyBorder="1" applyAlignment="1">
      <alignment horizontal="center"/>
    </xf>
    <xf numFmtId="0" fontId="18" fillId="0" borderId="9" xfId="0" applyFont="1" applyFill="1" applyBorder="1" applyAlignment="1">
      <alignment horizontal="center"/>
    </xf>
    <xf numFmtId="0" fontId="19" fillId="4" borderId="10" xfId="0" applyFont="1" applyFill="1" applyBorder="1" applyAlignment="1">
      <alignment horizontal="center" wrapText="1"/>
    </xf>
    <xf numFmtId="0" fontId="19" fillId="4" borderId="11" xfId="0" applyFont="1" applyFill="1" applyBorder="1" applyAlignment="1">
      <alignment horizontal="center" wrapText="1"/>
    </xf>
    <xf numFmtId="0" fontId="19" fillId="4" borderId="13" xfId="0" applyFont="1" applyFill="1" applyBorder="1" applyAlignment="1">
      <alignment horizontal="center" wrapText="1"/>
    </xf>
    <xf numFmtId="0" fontId="19" fillId="4" borderId="14" xfId="0" applyFont="1" applyFill="1" applyBorder="1" applyAlignment="1">
      <alignment horizontal="center" wrapText="1"/>
    </xf>
    <xf numFmtId="0" fontId="19" fillId="4" borderId="12" xfId="0" applyFont="1" applyFill="1" applyBorder="1" applyAlignment="1">
      <alignment horizontal="center" wrapText="1"/>
    </xf>
    <xf numFmtId="0" fontId="19" fillId="4" borderId="0" xfId="0" applyFont="1" applyFill="1" applyBorder="1" applyAlignment="1">
      <alignment horizontal="center" wrapText="1"/>
    </xf>
    <xf numFmtId="0" fontId="19" fillId="4" borderId="1" xfId="0" applyFont="1" applyFill="1" applyBorder="1" applyAlignment="1">
      <alignment horizontal="center" wrapText="1"/>
    </xf>
    <xf numFmtId="0" fontId="21" fillId="7" borderId="6" xfId="0" applyFont="1" applyFill="1" applyBorder="1" applyAlignment="1">
      <alignment horizontal="center" wrapText="1"/>
    </xf>
    <xf numFmtId="0" fontId="21" fillId="7" borderId="2" xfId="0" applyFont="1" applyFill="1" applyBorder="1" applyAlignment="1">
      <alignment horizontal="center" wrapText="1"/>
    </xf>
    <xf numFmtId="0" fontId="21" fillId="7" borderId="6" xfId="0" applyFont="1" applyFill="1" applyBorder="1" applyAlignment="1">
      <alignment horizontal="center"/>
    </xf>
    <xf numFmtId="0" fontId="21" fillId="7" borderId="2" xfId="0" applyFont="1" applyFill="1" applyBorder="1" applyAlignment="1">
      <alignment horizontal="center"/>
    </xf>
    <xf numFmtId="0" fontId="16" fillId="5" borderId="7" xfId="0" applyFont="1" applyFill="1" applyBorder="1" applyAlignment="1">
      <alignment horizontal="center"/>
    </xf>
    <xf numFmtId="0" fontId="16" fillId="5" borderId="8" xfId="0" applyFont="1" applyFill="1" applyBorder="1" applyAlignment="1">
      <alignment horizontal="center"/>
    </xf>
    <xf numFmtId="0" fontId="16" fillId="5" borderId="9" xfId="0" applyFont="1" applyFill="1" applyBorder="1" applyAlignment="1">
      <alignment horizontal="center"/>
    </xf>
    <xf numFmtId="0" fontId="23" fillId="0" borderId="6" xfId="0" applyFont="1" applyFill="1" applyBorder="1" applyAlignment="1">
      <alignment horizontal="center" wrapText="1"/>
    </xf>
    <xf numFmtId="0" fontId="23" fillId="0" borderId="2" xfId="0" applyFont="1" applyFill="1" applyBorder="1" applyAlignment="1">
      <alignment horizontal="center"/>
    </xf>
    <xf numFmtId="0" fontId="17" fillId="6" borderId="7" xfId="0" applyFont="1" applyFill="1" applyBorder="1" applyAlignment="1">
      <alignment horizontal="center"/>
    </xf>
    <xf numFmtId="0" fontId="17" fillId="6" borderId="8" xfId="0" applyFont="1" applyFill="1" applyBorder="1" applyAlignment="1">
      <alignment horizontal="center"/>
    </xf>
    <xf numFmtId="0" fontId="17" fillId="6" borderId="9" xfId="0" applyFont="1" applyFill="1" applyBorder="1" applyAlignment="1">
      <alignment horizont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44" fontId="8" fillId="0" borderId="3" xfId="1" applyNumberFormat="1" applyFont="1" applyFill="1" applyBorder="1" applyAlignment="1">
      <alignment horizontal="center" vertical="center"/>
    </xf>
    <xf numFmtId="44" fontId="8" fillId="0" borderId="5" xfId="1" applyNumberFormat="1" applyFont="1" applyFill="1" applyBorder="1" applyAlignment="1">
      <alignment horizontal="center" vertical="center"/>
    </xf>
    <xf numFmtId="0" fontId="23" fillId="0" borderId="2" xfId="0" applyFont="1" applyFill="1" applyBorder="1" applyAlignment="1">
      <alignment horizontal="center" wrapText="1"/>
    </xf>
    <xf numFmtId="0" fontId="31" fillId="7" borderId="3" xfId="0" applyFont="1" applyFill="1" applyBorder="1" applyAlignment="1">
      <alignment horizontal="left" vertical="center" wrapText="1"/>
    </xf>
    <xf numFmtId="0" fontId="31" fillId="7" borderId="4" xfId="0" applyFont="1" applyFill="1" applyBorder="1" applyAlignment="1">
      <alignment horizontal="left" vertical="center" wrapText="1"/>
    </xf>
    <xf numFmtId="0" fontId="31" fillId="7" borderId="5"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17318</xdr:rowOff>
    </xdr:from>
    <xdr:ext cx="5190258" cy="1125321"/>
    <xdr:pic>
      <xdr:nvPicPr>
        <xdr:cNvPr id="2" name="Picture 2" descr="cu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318"/>
          <a:ext cx="5190258" cy="112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M39"/>
  <sheetViews>
    <sheetView view="pageBreakPreview" zoomScale="85" zoomScaleNormal="85" zoomScaleSheetLayoutView="85" workbookViewId="0">
      <selection activeCell="L17" sqref="L17"/>
    </sheetView>
  </sheetViews>
  <sheetFormatPr defaultRowHeight="14.5" x14ac:dyDescent="0.35"/>
  <cols>
    <col min="1" max="1" width="1.54296875" customWidth="1"/>
    <col min="2" max="2" width="41.7265625" bestFit="1" customWidth="1"/>
    <col min="3" max="3" width="21.1796875" bestFit="1" customWidth="1"/>
    <col min="4" max="4" width="27.26953125" customWidth="1"/>
    <col min="5" max="6" width="12" customWidth="1"/>
    <col min="7" max="7" width="11.54296875" bestFit="1" customWidth="1"/>
    <col min="8" max="8" width="7.1796875" customWidth="1"/>
    <col min="9" max="9" width="7.26953125" customWidth="1"/>
    <col min="10" max="10" width="11.54296875" bestFit="1" customWidth="1"/>
    <col min="11" max="11" width="14.1796875" bestFit="1" customWidth="1"/>
    <col min="12" max="12" width="10.26953125" bestFit="1" customWidth="1"/>
    <col min="13" max="13" width="9.7265625" bestFit="1" customWidth="1"/>
  </cols>
  <sheetData>
    <row r="1" spans="1:5" ht="6" customHeight="1" x14ac:dyDescent="0.35">
      <c r="A1" s="59"/>
      <c r="B1" s="59"/>
      <c r="C1" s="59"/>
      <c r="D1" s="59"/>
    </row>
    <row r="2" spans="1:5" ht="19.5" x14ac:dyDescent="0.45">
      <c r="A2" s="59"/>
      <c r="B2" s="60" t="s">
        <v>22</v>
      </c>
      <c r="C2" s="59"/>
      <c r="D2" s="59"/>
    </row>
    <row r="3" spans="1:5" ht="19.5" x14ac:dyDescent="0.45">
      <c r="A3" s="59"/>
      <c r="B3" s="60"/>
      <c r="C3" s="59"/>
      <c r="D3" s="59"/>
    </row>
    <row r="4" spans="1:5" x14ac:dyDescent="0.35">
      <c r="A4" s="59"/>
      <c r="B4" s="61" t="s">
        <v>82</v>
      </c>
      <c r="C4" s="59" t="s">
        <v>54</v>
      </c>
      <c r="D4" s="59"/>
    </row>
    <row r="5" spans="1:5" ht="15.5" x14ac:dyDescent="0.35">
      <c r="A5" s="59"/>
      <c r="B5" s="61"/>
      <c r="C5" s="62"/>
      <c r="D5" s="59"/>
    </row>
    <row r="6" spans="1:5" ht="15.5" x14ac:dyDescent="0.35">
      <c r="A6" s="59"/>
      <c r="B6" s="61" t="s">
        <v>81</v>
      </c>
      <c r="C6" s="63" t="s">
        <v>51</v>
      </c>
      <c r="D6" s="59"/>
    </row>
    <row r="7" spans="1:5" ht="15.5" x14ac:dyDescent="0.35">
      <c r="A7" s="59"/>
      <c r="B7" s="59"/>
      <c r="C7" s="64" t="s">
        <v>53</v>
      </c>
      <c r="D7" s="59"/>
    </row>
    <row r="8" spans="1:5" ht="15.5" x14ac:dyDescent="0.35">
      <c r="A8" s="59"/>
      <c r="B8" s="59"/>
      <c r="C8" s="65"/>
      <c r="D8" s="59"/>
    </row>
    <row r="9" spans="1:5" ht="15.5" x14ac:dyDescent="0.35">
      <c r="A9" s="59"/>
      <c r="B9" s="59"/>
      <c r="C9" s="64"/>
      <c r="D9" s="59"/>
    </row>
    <row r="10" spans="1:5" ht="15.5" x14ac:dyDescent="0.35">
      <c r="A10" s="59"/>
      <c r="B10" s="61" t="s">
        <v>80</v>
      </c>
      <c r="C10" s="66" t="s">
        <v>52</v>
      </c>
      <c r="D10" s="59"/>
    </row>
    <row r="11" spans="1:5" ht="15.5" x14ac:dyDescent="0.35">
      <c r="A11" s="59"/>
      <c r="B11" s="59"/>
      <c r="C11" s="64" t="s">
        <v>53</v>
      </c>
      <c r="D11" s="59"/>
    </row>
    <row r="12" spans="1:5" ht="15.5" x14ac:dyDescent="0.35">
      <c r="A12" s="59"/>
      <c r="B12" s="59"/>
      <c r="C12" s="64"/>
      <c r="D12" s="59"/>
    </row>
    <row r="13" spans="1:5" x14ac:dyDescent="0.35">
      <c r="A13" s="59"/>
      <c r="B13" s="59"/>
      <c r="C13" s="59"/>
      <c r="D13" s="59"/>
    </row>
    <row r="14" spans="1:5" s="3" customFormat="1" ht="15.5" x14ac:dyDescent="0.35">
      <c r="A14" s="63"/>
      <c r="B14" s="112" t="s">
        <v>59</v>
      </c>
      <c r="C14" s="112"/>
      <c r="D14" s="67"/>
      <c r="E14" s="2"/>
    </row>
    <row r="15" spans="1:5" s="3" customFormat="1" ht="15.5" x14ac:dyDescent="0.35">
      <c r="A15" s="63"/>
      <c r="B15" s="68" t="s">
        <v>61</v>
      </c>
      <c r="C15" s="55">
        <f>COUNTIF(Inventory!D:D, "Rewards")</f>
        <v>0</v>
      </c>
      <c r="D15" s="69"/>
      <c r="E15" s="4"/>
    </row>
    <row r="16" spans="1:5" s="3" customFormat="1" ht="15.5" x14ac:dyDescent="0.35">
      <c r="A16" s="63"/>
      <c r="B16" s="63" t="s">
        <v>55</v>
      </c>
      <c r="C16" s="56">
        <f>COUNTIFS(Inventory!D:D,"Rewards", Inventory!I:I,"Undistributed")</f>
        <v>0</v>
      </c>
      <c r="D16" s="69"/>
      <c r="E16" s="4"/>
    </row>
    <row r="17" spans="1:13" s="3" customFormat="1" ht="15.5" x14ac:dyDescent="0.35">
      <c r="A17" s="63"/>
      <c r="B17" s="63" t="s">
        <v>56</v>
      </c>
      <c r="C17" s="56">
        <f>COUNTIFS(Inventory!D:D,"Rewards", Inventory!I:I,"Distributed")</f>
        <v>0</v>
      </c>
      <c r="D17" s="69"/>
      <c r="E17" s="4"/>
    </row>
    <row r="18" spans="1:13" s="3" customFormat="1" ht="15.5" x14ac:dyDescent="0.35">
      <c r="A18" s="63"/>
      <c r="B18" s="70" t="s">
        <v>57</v>
      </c>
      <c r="C18" s="57">
        <f>COUNTIFS(Inventory!D:D, "Rewards", Inventory!I:I,"Damaged") + COUNTIFS(Inventory!D:D, "Rewards", Inventory!I:I,"Staled")</f>
        <v>0</v>
      </c>
      <c r="D18" s="69"/>
      <c r="E18" s="4"/>
    </row>
    <row r="19" spans="1:13" s="3" customFormat="1" ht="15.5" x14ac:dyDescent="0.35">
      <c r="A19" s="63"/>
      <c r="B19" s="71" t="s">
        <v>62</v>
      </c>
      <c r="C19" s="77">
        <f>SUM(C15-C16-C17-C18)</f>
        <v>0</v>
      </c>
      <c r="D19" s="73"/>
      <c r="E19" s="5"/>
      <c r="M19" s="6"/>
    </row>
    <row r="20" spans="1:13" s="3" customFormat="1" ht="30.75" customHeight="1" x14ac:dyDescent="0.35">
      <c r="A20" s="63"/>
      <c r="B20" s="63"/>
      <c r="C20" s="63"/>
      <c r="D20" s="74"/>
      <c r="E20" s="7"/>
    </row>
    <row r="21" spans="1:13" s="3" customFormat="1" ht="15.5" x14ac:dyDescent="0.35">
      <c r="A21" s="63"/>
      <c r="B21" s="113" t="s">
        <v>60</v>
      </c>
      <c r="C21" s="113"/>
      <c r="D21" s="67"/>
      <c r="E21" s="2"/>
      <c r="J21" s="3" t="s">
        <v>23</v>
      </c>
    </row>
    <row r="22" spans="1:13" s="3" customFormat="1" ht="15.5" x14ac:dyDescent="0.35">
      <c r="A22" s="63"/>
      <c r="B22" s="68" t="s">
        <v>63</v>
      </c>
      <c r="C22" s="55">
        <f>COUNTIF(Inventory!D:D, "Focus")</f>
        <v>0</v>
      </c>
      <c r="D22" s="69"/>
      <c r="E22" s="4"/>
      <c r="F22" s="6"/>
    </row>
    <row r="23" spans="1:13" s="3" customFormat="1" ht="15.5" x14ac:dyDescent="0.35">
      <c r="A23" s="63"/>
      <c r="B23" s="63" t="s">
        <v>55</v>
      </c>
      <c r="C23" s="55">
        <f>COUNTIFS(Inventory!D:D,"Focus", Inventory!I:I,"Undistributed")</f>
        <v>0</v>
      </c>
      <c r="D23" s="69"/>
      <c r="E23" s="4"/>
    </row>
    <row r="24" spans="1:13" s="3" customFormat="1" ht="15.5" x14ac:dyDescent="0.35">
      <c r="A24" s="63"/>
      <c r="B24" s="68" t="s">
        <v>56</v>
      </c>
      <c r="C24" s="55">
        <f>COUNTIFS(Inventory!D:D,"Focus", Inventory!I:I,"Distributed")</f>
        <v>0</v>
      </c>
      <c r="D24" s="69"/>
      <c r="E24" s="4"/>
    </row>
    <row r="25" spans="1:13" s="3" customFormat="1" ht="15.5" x14ac:dyDescent="0.35">
      <c r="A25" s="63"/>
      <c r="B25" s="70" t="s">
        <v>57</v>
      </c>
      <c r="C25" s="54">
        <f>COUNTIFS(Inventory!D:D, "Focus", Inventory!I:I,"Damaged") + COUNTIFS(Inventory!D:D, "Focus", Inventory!I:I,"Staled")</f>
        <v>0</v>
      </c>
      <c r="D25" s="69"/>
      <c r="E25" s="4"/>
    </row>
    <row r="26" spans="1:13" s="3" customFormat="1" ht="15.5" x14ac:dyDescent="0.35">
      <c r="A26" s="63"/>
      <c r="B26" s="71" t="s">
        <v>64</v>
      </c>
      <c r="C26" s="77">
        <f>SUM(C22-C23-C24-C25)</f>
        <v>0</v>
      </c>
      <c r="D26" s="73"/>
      <c r="E26" s="5"/>
    </row>
    <row r="27" spans="1:13" s="3" customFormat="1" ht="30.75" customHeight="1" x14ac:dyDescent="0.35">
      <c r="A27" s="63"/>
      <c r="B27" s="63"/>
      <c r="C27" s="63"/>
      <c r="D27" s="63"/>
    </row>
    <row r="28" spans="1:13" s="3" customFormat="1" ht="15.5" x14ac:dyDescent="0.35">
      <c r="A28" s="63"/>
      <c r="B28" s="75" t="str">
        <f>C6</f>
        <v>XXXXXXXXX</v>
      </c>
      <c r="C28" s="63"/>
      <c r="D28" s="76" t="str">
        <f>C7</f>
        <v>XXXX</v>
      </c>
    </row>
    <row r="29" spans="1:13" s="3" customFormat="1" ht="15.5" x14ac:dyDescent="0.35">
      <c r="A29" s="63"/>
      <c r="B29" s="71" t="s">
        <v>69</v>
      </c>
      <c r="C29" s="63"/>
      <c r="D29" s="72" t="s">
        <v>24</v>
      </c>
    </row>
    <row r="30" spans="1:13" s="3" customFormat="1" ht="15.5" x14ac:dyDescent="0.35">
      <c r="A30" s="63"/>
      <c r="B30" s="63"/>
      <c r="C30" s="63"/>
      <c r="D30" s="63"/>
    </row>
    <row r="31" spans="1:13" s="3" customFormat="1" ht="15.5" x14ac:dyDescent="0.35">
      <c r="A31" s="63"/>
      <c r="B31" s="75"/>
      <c r="C31" s="63"/>
      <c r="D31" s="75"/>
    </row>
    <row r="32" spans="1:13" s="3" customFormat="1" ht="15.5" x14ac:dyDescent="0.35">
      <c r="A32" s="63"/>
      <c r="B32" s="71" t="s">
        <v>79</v>
      </c>
      <c r="C32" s="63"/>
      <c r="D32" s="72" t="s">
        <v>25</v>
      </c>
    </row>
    <row r="33" spans="1:4" s="3" customFormat="1" ht="15.5" x14ac:dyDescent="0.35">
      <c r="A33" s="63"/>
      <c r="B33" s="63"/>
      <c r="C33" s="63"/>
      <c r="D33" s="63"/>
    </row>
    <row r="34" spans="1:4" s="3" customFormat="1" ht="15.5" x14ac:dyDescent="0.35">
      <c r="A34" s="63"/>
      <c r="B34" s="63"/>
      <c r="C34" s="63"/>
      <c r="D34" s="63"/>
    </row>
    <row r="35" spans="1:4" s="3" customFormat="1" ht="15.5" x14ac:dyDescent="0.35">
      <c r="A35" s="63"/>
      <c r="B35" s="75" t="str">
        <f>C10</f>
        <v>XXXXXXXXXXXX</v>
      </c>
      <c r="C35" s="63"/>
      <c r="D35" s="76" t="str">
        <f>C11</f>
        <v>XXXX</v>
      </c>
    </row>
    <row r="36" spans="1:4" s="3" customFormat="1" ht="15.5" x14ac:dyDescent="0.35">
      <c r="A36" s="63"/>
      <c r="B36" s="71" t="s">
        <v>78</v>
      </c>
      <c r="C36" s="63"/>
      <c r="D36" s="72" t="s">
        <v>24</v>
      </c>
    </row>
    <row r="37" spans="1:4" s="3" customFormat="1" ht="15.5" x14ac:dyDescent="0.35">
      <c r="A37" s="63"/>
      <c r="B37" s="63"/>
      <c r="C37" s="63"/>
      <c r="D37" s="63"/>
    </row>
    <row r="38" spans="1:4" s="3" customFormat="1" ht="15.5" x14ac:dyDescent="0.35">
      <c r="A38" s="63"/>
      <c r="B38" s="75"/>
      <c r="C38" s="63"/>
      <c r="D38" s="75"/>
    </row>
    <row r="39" spans="1:4" s="3" customFormat="1" ht="15.5" x14ac:dyDescent="0.35">
      <c r="A39" s="63"/>
      <c r="B39" s="71" t="s">
        <v>77</v>
      </c>
      <c r="C39" s="63"/>
      <c r="D39" s="72" t="s">
        <v>25</v>
      </c>
    </row>
  </sheetData>
  <mergeCells count="2">
    <mergeCell ref="B14:C14"/>
    <mergeCell ref="B21:C21"/>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18"/>
  <sheetViews>
    <sheetView workbookViewId="0">
      <pane ySplit="2" topLeftCell="A3" activePane="bottomLeft" state="frozen"/>
      <selection pane="bottomLeft" activeCell="F13" sqref="F13"/>
    </sheetView>
  </sheetViews>
  <sheetFormatPr defaultColWidth="9.1796875" defaultRowHeight="14.5" x14ac:dyDescent="0.35"/>
  <cols>
    <col min="1" max="1" width="13.26953125" style="47" bestFit="1" customWidth="1"/>
    <col min="2" max="2" width="19.1796875" style="47" bestFit="1" customWidth="1"/>
    <col min="3" max="3" width="18" style="47" bestFit="1" customWidth="1"/>
    <col min="4" max="4" width="12" style="47" bestFit="1" customWidth="1"/>
    <col min="5" max="5" width="22.26953125" style="47" bestFit="1" customWidth="1"/>
    <col min="6" max="6" width="16.1796875" style="47" bestFit="1" customWidth="1"/>
    <col min="7" max="7" width="9.7265625" style="47" bestFit="1" customWidth="1"/>
    <col min="8" max="8" width="14.7265625" style="47" bestFit="1" customWidth="1"/>
    <col min="9" max="9" width="19.1796875" style="48" customWidth="1"/>
    <col min="10" max="10" width="9.81640625" style="47" bestFit="1" customWidth="1"/>
    <col min="11" max="11" width="16.54296875" style="47" bestFit="1" customWidth="1"/>
    <col min="12" max="12" width="9.26953125" style="47" bestFit="1" customWidth="1"/>
    <col min="13" max="13" width="14.1796875" style="47" bestFit="1" customWidth="1"/>
    <col min="14" max="14" width="10.54296875" style="47" bestFit="1" customWidth="1"/>
    <col min="15" max="16384" width="9.1796875" style="47"/>
  </cols>
  <sheetData>
    <row r="1" spans="1:14" s="42" customFormat="1" ht="159.5" x14ac:dyDescent="0.35">
      <c r="A1" s="42" t="s">
        <v>0</v>
      </c>
      <c r="B1" s="42" t="s">
        <v>1</v>
      </c>
      <c r="C1" s="42" t="s">
        <v>2</v>
      </c>
      <c r="D1" s="43" t="s">
        <v>65</v>
      </c>
      <c r="E1" s="110" t="s">
        <v>88</v>
      </c>
      <c r="F1" s="43" t="s">
        <v>3</v>
      </c>
      <c r="G1" s="42" t="s">
        <v>4</v>
      </c>
      <c r="H1" s="42" t="s">
        <v>2</v>
      </c>
      <c r="I1" s="109" t="s">
        <v>5</v>
      </c>
      <c r="J1" s="42" t="s">
        <v>6</v>
      </c>
      <c r="K1" s="42" t="s">
        <v>7</v>
      </c>
      <c r="L1" s="43" t="s">
        <v>8</v>
      </c>
      <c r="M1" s="42" t="s">
        <v>9</v>
      </c>
    </row>
    <row r="2" spans="1:14" s="46" customFormat="1" x14ac:dyDescent="0.35">
      <c r="A2" s="44" t="s">
        <v>10</v>
      </c>
      <c r="B2" s="45" t="s">
        <v>11</v>
      </c>
      <c r="C2" s="44" t="s">
        <v>12</v>
      </c>
      <c r="D2" s="44" t="s">
        <v>13</v>
      </c>
      <c r="E2" s="111" t="s">
        <v>87</v>
      </c>
      <c r="F2" s="44" t="s">
        <v>67</v>
      </c>
      <c r="G2" s="44" t="s">
        <v>14</v>
      </c>
      <c r="H2" s="44" t="s">
        <v>15</v>
      </c>
      <c r="I2" s="44" t="s">
        <v>16</v>
      </c>
      <c r="J2" s="44" t="s">
        <v>17</v>
      </c>
      <c r="K2" s="44" t="s">
        <v>18</v>
      </c>
      <c r="L2" s="44" t="s">
        <v>19</v>
      </c>
      <c r="M2" s="44" t="s">
        <v>20</v>
      </c>
      <c r="N2" s="44" t="s">
        <v>21</v>
      </c>
    </row>
    <row r="3" spans="1:14" x14ac:dyDescent="0.35">
      <c r="B3" s="1"/>
      <c r="C3"/>
      <c r="D3"/>
      <c r="E3"/>
      <c r="F3"/>
      <c r="G3"/>
      <c r="H3"/>
    </row>
    <row r="4" spans="1:14" x14ac:dyDescent="0.35">
      <c r="B4" s="1"/>
      <c r="C4"/>
      <c r="D4"/>
      <c r="E4"/>
      <c r="F4"/>
      <c r="G4"/>
      <c r="H4"/>
    </row>
    <row r="5" spans="1:14" x14ac:dyDescent="0.35">
      <c r="B5" s="1"/>
      <c r="C5"/>
      <c r="D5"/>
      <c r="E5"/>
      <c r="F5"/>
      <c r="G5"/>
      <c r="H5"/>
    </row>
    <row r="6" spans="1:14" x14ac:dyDescent="0.35">
      <c r="B6" s="1"/>
      <c r="C6"/>
      <c r="D6"/>
      <c r="E6"/>
      <c r="F6"/>
      <c r="G6"/>
      <c r="H6"/>
    </row>
    <row r="7" spans="1:14" x14ac:dyDescent="0.35">
      <c r="B7" s="1"/>
      <c r="C7"/>
      <c r="D7"/>
      <c r="E7"/>
      <c r="F7"/>
      <c r="G7"/>
      <c r="H7"/>
    </row>
    <row r="8" spans="1:14" x14ac:dyDescent="0.35">
      <c r="B8" s="1"/>
      <c r="C8"/>
      <c r="D8"/>
      <c r="E8"/>
      <c r="F8"/>
      <c r="G8"/>
      <c r="H8"/>
    </row>
    <row r="9" spans="1:14" x14ac:dyDescent="0.35">
      <c r="B9" s="1"/>
      <c r="C9"/>
      <c r="D9"/>
      <c r="E9"/>
      <c r="F9"/>
      <c r="G9"/>
      <c r="H9"/>
    </row>
    <row r="10" spans="1:14" x14ac:dyDescent="0.35">
      <c r="B10" s="1"/>
      <c r="C10"/>
      <c r="D10"/>
      <c r="E10"/>
      <c r="F10"/>
      <c r="G10"/>
      <c r="H10"/>
    </row>
    <row r="11" spans="1:14" x14ac:dyDescent="0.35">
      <c r="B11" s="1"/>
      <c r="C11"/>
      <c r="D11"/>
      <c r="E11"/>
      <c r="F11"/>
      <c r="G11"/>
      <c r="H11"/>
    </row>
    <row r="12" spans="1:14" x14ac:dyDescent="0.35">
      <c r="B12" s="1"/>
      <c r="C12"/>
      <c r="D12"/>
      <c r="E12"/>
      <c r="F12"/>
      <c r="G12"/>
      <c r="H12"/>
    </row>
    <row r="13" spans="1:14" x14ac:dyDescent="0.35">
      <c r="B13" s="1"/>
      <c r="C13"/>
      <c r="D13"/>
      <c r="E13"/>
      <c r="F13"/>
      <c r="G13"/>
      <c r="H13"/>
    </row>
    <row r="14" spans="1:14" x14ac:dyDescent="0.35">
      <c r="B14" s="1"/>
      <c r="C14"/>
      <c r="D14"/>
      <c r="E14"/>
      <c r="F14"/>
      <c r="G14"/>
      <c r="H14"/>
    </row>
    <row r="15" spans="1:14" x14ac:dyDescent="0.35">
      <c r="B15" s="1"/>
      <c r="C15"/>
      <c r="D15"/>
      <c r="E15"/>
      <c r="F15"/>
      <c r="G15"/>
      <c r="H15"/>
    </row>
    <row r="16" spans="1:14" x14ac:dyDescent="0.35">
      <c r="B16" s="1"/>
      <c r="C16"/>
      <c r="D16"/>
      <c r="E16"/>
      <c r="F16"/>
      <c r="G16"/>
      <c r="H16"/>
    </row>
    <row r="17" spans="2:8" x14ac:dyDescent="0.35">
      <c r="B17" s="1"/>
      <c r="C17"/>
      <c r="D17"/>
      <c r="E17"/>
      <c r="F17"/>
      <c r="G17"/>
      <c r="H17"/>
    </row>
    <row r="18" spans="2:8" x14ac:dyDescent="0.35">
      <c r="B18" s="1"/>
      <c r="C18"/>
      <c r="D18"/>
      <c r="E18"/>
      <c r="F18"/>
      <c r="G18"/>
      <c r="H18"/>
    </row>
    <row r="19" spans="2:8" x14ac:dyDescent="0.35">
      <c r="B19" s="50"/>
      <c r="C19"/>
      <c r="D19" s="52"/>
      <c r="E19" s="52"/>
      <c r="F19" s="51"/>
      <c r="G19" s="51"/>
      <c r="H19" s="53"/>
    </row>
    <row r="20" spans="2:8" x14ac:dyDescent="0.35">
      <c r="B20" s="50"/>
      <c r="C20"/>
      <c r="D20" s="52"/>
      <c r="E20" s="52"/>
      <c r="F20" s="51"/>
      <c r="G20" s="51"/>
      <c r="H20" s="53"/>
    </row>
    <row r="21" spans="2:8" x14ac:dyDescent="0.35">
      <c r="B21" s="50"/>
      <c r="C21"/>
      <c r="D21" s="52"/>
      <c r="E21" s="52"/>
      <c r="F21" s="51"/>
      <c r="G21" s="51"/>
      <c r="H21" s="53"/>
    </row>
    <row r="22" spans="2:8" x14ac:dyDescent="0.35">
      <c r="B22" s="50"/>
      <c r="C22"/>
      <c r="D22" s="52"/>
      <c r="E22" s="52"/>
      <c r="F22" s="51"/>
      <c r="G22" s="51"/>
      <c r="H22" s="53"/>
    </row>
    <row r="23" spans="2:8" x14ac:dyDescent="0.35">
      <c r="B23" s="50"/>
      <c r="C23"/>
      <c r="D23" s="52"/>
      <c r="E23" s="52"/>
      <c r="F23" s="51"/>
      <c r="G23" s="51"/>
      <c r="H23" s="53"/>
    </row>
    <row r="24" spans="2:8" x14ac:dyDescent="0.35">
      <c r="B24" s="50"/>
      <c r="C24"/>
      <c r="D24" s="52"/>
      <c r="E24" s="52"/>
      <c r="F24" s="51"/>
      <c r="G24" s="51"/>
      <c r="H24" s="53"/>
    </row>
    <row r="25" spans="2:8" x14ac:dyDescent="0.35">
      <c r="B25" s="50"/>
      <c r="C25"/>
      <c r="D25" s="52"/>
      <c r="E25" s="52"/>
      <c r="F25" s="51"/>
      <c r="G25" s="51"/>
      <c r="H25" s="53"/>
    </row>
    <row r="26" spans="2:8" x14ac:dyDescent="0.35">
      <c r="B26" s="50"/>
      <c r="C26"/>
      <c r="D26" s="52"/>
      <c r="E26" s="52"/>
      <c r="F26" s="51"/>
      <c r="G26" s="51"/>
      <c r="H26" s="53"/>
    </row>
    <row r="27" spans="2:8" x14ac:dyDescent="0.35">
      <c r="B27" s="50"/>
      <c r="C27"/>
      <c r="D27" s="52"/>
      <c r="E27" s="52"/>
      <c r="F27" s="51"/>
      <c r="G27" s="51"/>
      <c r="H27" s="53"/>
    </row>
    <row r="28" spans="2:8" x14ac:dyDescent="0.35">
      <c r="B28" s="50"/>
      <c r="C28"/>
      <c r="D28" s="52"/>
      <c r="E28" s="52"/>
      <c r="F28" s="51"/>
      <c r="G28" s="51"/>
      <c r="H28" s="53"/>
    </row>
    <row r="29" spans="2:8" x14ac:dyDescent="0.35">
      <c r="B29" s="50"/>
      <c r="C29"/>
      <c r="D29" s="52"/>
      <c r="E29" s="52"/>
      <c r="F29" s="51"/>
      <c r="G29" s="51"/>
      <c r="H29" s="53"/>
    </row>
    <row r="30" spans="2:8" x14ac:dyDescent="0.35">
      <c r="B30" s="50"/>
      <c r="C30"/>
      <c r="D30" s="52"/>
      <c r="E30" s="52"/>
      <c r="F30" s="51"/>
      <c r="G30" s="51"/>
      <c r="H30" s="53"/>
    </row>
    <row r="31" spans="2:8" x14ac:dyDescent="0.35">
      <c r="B31" s="50"/>
      <c r="C31"/>
      <c r="D31" s="52"/>
      <c r="E31" s="52"/>
      <c r="F31" s="51"/>
      <c r="G31" s="51"/>
      <c r="H31" s="53"/>
    </row>
    <row r="32" spans="2:8" x14ac:dyDescent="0.35">
      <c r="B32" s="50"/>
      <c r="C32"/>
      <c r="D32" s="52"/>
      <c r="E32" s="52"/>
      <c r="F32" s="51"/>
      <c r="G32" s="51"/>
      <c r="H32" s="53"/>
    </row>
    <row r="33" spans="2:8" x14ac:dyDescent="0.35">
      <c r="B33" s="50"/>
      <c r="C33"/>
      <c r="D33" s="52"/>
      <c r="E33" s="52"/>
      <c r="F33" s="51"/>
      <c r="G33" s="51"/>
      <c r="H33" s="53"/>
    </row>
    <row r="34" spans="2:8" x14ac:dyDescent="0.35">
      <c r="B34" s="50"/>
      <c r="C34"/>
      <c r="D34" s="52"/>
      <c r="E34" s="52"/>
      <c r="F34" s="51"/>
      <c r="G34" s="51"/>
      <c r="H34" s="53"/>
    </row>
    <row r="35" spans="2:8" x14ac:dyDescent="0.35">
      <c r="B35" s="50"/>
      <c r="C35"/>
      <c r="D35" s="52"/>
      <c r="E35" s="52"/>
      <c r="F35" s="51"/>
      <c r="G35" s="51"/>
      <c r="H35" s="53"/>
    </row>
    <row r="36" spans="2:8" x14ac:dyDescent="0.35">
      <c r="B36" s="50"/>
      <c r="C36"/>
      <c r="D36" s="52"/>
      <c r="E36" s="52"/>
      <c r="F36" s="51"/>
      <c r="G36" s="51"/>
      <c r="H36" s="53"/>
    </row>
    <row r="37" spans="2:8" x14ac:dyDescent="0.35">
      <c r="B37" s="50"/>
      <c r="C37"/>
      <c r="D37" s="52"/>
      <c r="E37" s="52"/>
      <c r="F37" s="51"/>
      <c r="G37" s="51"/>
      <c r="H37" s="53"/>
    </row>
    <row r="38" spans="2:8" x14ac:dyDescent="0.35">
      <c r="B38" s="50"/>
      <c r="C38"/>
      <c r="D38" s="52"/>
      <c r="E38" s="52"/>
      <c r="F38" s="51"/>
      <c r="G38" s="51"/>
      <c r="H38" s="53"/>
    </row>
    <row r="39" spans="2:8" x14ac:dyDescent="0.35">
      <c r="B39" s="50"/>
      <c r="C39"/>
      <c r="D39" s="52"/>
      <c r="E39" s="52"/>
      <c r="F39" s="51"/>
      <c r="G39" s="51"/>
      <c r="H39" s="53"/>
    </row>
    <row r="40" spans="2:8" x14ac:dyDescent="0.35">
      <c r="B40" s="50"/>
      <c r="C40"/>
      <c r="D40" s="52"/>
      <c r="E40" s="52"/>
      <c r="F40" s="51"/>
      <c r="G40" s="51"/>
      <c r="H40" s="53"/>
    </row>
    <row r="41" spans="2:8" x14ac:dyDescent="0.35">
      <c r="B41" s="50"/>
      <c r="C41"/>
      <c r="D41" s="52"/>
      <c r="E41" s="52"/>
      <c r="F41" s="51"/>
      <c r="G41" s="51"/>
      <c r="H41" s="53"/>
    </row>
    <row r="42" spans="2:8" x14ac:dyDescent="0.35">
      <c r="B42" s="50"/>
      <c r="C42"/>
      <c r="D42" s="52"/>
      <c r="E42" s="52"/>
      <c r="F42" s="51"/>
      <c r="G42" s="51"/>
      <c r="H42" s="53"/>
    </row>
    <row r="43" spans="2:8" x14ac:dyDescent="0.35">
      <c r="B43" s="50"/>
      <c r="C43"/>
      <c r="D43" s="52"/>
      <c r="E43" s="52"/>
      <c r="F43" s="51"/>
      <c r="G43" s="51"/>
      <c r="H43" s="53"/>
    </row>
    <row r="44" spans="2:8" x14ac:dyDescent="0.35">
      <c r="B44" s="50"/>
      <c r="C44"/>
      <c r="D44" s="52"/>
      <c r="E44" s="52"/>
      <c r="F44" s="51"/>
      <c r="G44" s="51"/>
      <c r="H44" s="53"/>
    </row>
    <row r="45" spans="2:8" x14ac:dyDescent="0.35">
      <c r="B45" s="50"/>
      <c r="C45"/>
      <c r="D45" s="52"/>
      <c r="E45" s="52"/>
      <c r="F45" s="51"/>
      <c r="G45" s="51"/>
      <c r="H45" s="53"/>
    </row>
    <row r="46" spans="2:8" x14ac:dyDescent="0.35">
      <c r="B46" s="50"/>
      <c r="C46"/>
      <c r="D46" s="52"/>
      <c r="E46" s="52"/>
      <c r="F46" s="51"/>
      <c r="G46" s="51"/>
      <c r="H46" s="53"/>
    </row>
    <row r="47" spans="2:8" x14ac:dyDescent="0.35">
      <c r="B47" s="50"/>
      <c r="C47"/>
      <c r="D47" s="52"/>
      <c r="E47" s="52"/>
      <c r="F47" s="51"/>
      <c r="G47" s="51"/>
      <c r="H47" s="53"/>
    </row>
    <row r="48" spans="2:8" x14ac:dyDescent="0.35">
      <c r="B48" s="50"/>
      <c r="C48"/>
      <c r="D48" s="52"/>
      <c r="E48" s="52"/>
      <c r="F48" s="51"/>
      <c r="G48" s="51"/>
      <c r="H48" s="53"/>
    </row>
    <row r="49" spans="2:8" x14ac:dyDescent="0.35">
      <c r="B49" s="50"/>
      <c r="C49"/>
      <c r="D49" s="52"/>
      <c r="E49" s="52"/>
      <c r="F49" s="51"/>
      <c r="G49" s="51"/>
      <c r="H49" s="53"/>
    </row>
    <row r="50" spans="2:8" x14ac:dyDescent="0.35">
      <c r="B50" s="50"/>
      <c r="C50"/>
      <c r="D50" s="52"/>
      <c r="E50" s="52"/>
      <c r="F50" s="51"/>
      <c r="G50" s="51"/>
      <c r="H50" s="53"/>
    </row>
    <row r="51" spans="2:8" x14ac:dyDescent="0.35">
      <c r="B51" s="50"/>
      <c r="C51"/>
      <c r="D51" s="52"/>
      <c r="E51" s="52"/>
      <c r="F51" s="51"/>
      <c r="G51" s="51"/>
      <c r="H51" s="53"/>
    </row>
    <row r="52" spans="2:8" x14ac:dyDescent="0.35">
      <c r="B52" s="50"/>
      <c r="C52"/>
      <c r="D52" s="52"/>
      <c r="E52" s="52"/>
      <c r="F52" s="51"/>
      <c r="G52" s="51"/>
      <c r="H52" s="53"/>
    </row>
    <row r="53" spans="2:8" x14ac:dyDescent="0.35">
      <c r="B53" s="50"/>
      <c r="C53"/>
      <c r="D53" s="52"/>
      <c r="E53" s="52"/>
      <c r="F53" s="51"/>
      <c r="G53" s="51"/>
      <c r="H53" s="53"/>
    </row>
    <row r="54" spans="2:8" x14ac:dyDescent="0.35">
      <c r="B54" s="50"/>
      <c r="C54"/>
      <c r="D54" s="52"/>
      <c r="E54" s="52"/>
      <c r="F54" s="51"/>
      <c r="G54" s="51"/>
      <c r="H54" s="53"/>
    </row>
    <row r="55" spans="2:8" x14ac:dyDescent="0.35">
      <c r="B55" s="50"/>
      <c r="C55"/>
      <c r="D55" s="52"/>
      <c r="E55" s="52"/>
      <c r="F55" s="51"/>
      <c r="G55" s="51"/>
      <c r="H55" s="53"/>
    </row>
    <row r="56" spans="2:8" x14ac:dyDescent="0.35">
      <c r="B56" s="50"/>
      <c r="C56"/>
      <c r="D56" s="52"/>
      <c r="E56" s="52"/>
      <c r="F56" s="51"/>
      <c r="G56" s="51"/>
      <c r="H56" s="53"/>
    </row>
    <row r="57" spans="2:8" x14ac:dyDescent="0.35">
      <c r="B57" s="50"/>
      <c r="C57"/>
      <c r="D57" s="52"/>
      <c r="E57" s="52"/>
      <c r="F57" s="51"/>
      <c r="G57" s="51"/>
      <c r="H57" s="53"/>
    </row>
    <row r="58" spans="2:8" x14ac:dyDescent="0.35">
      <c r="B58" s="50"/>
      <c r="C58"/>
      <c r="D58" s="52"/>
      <c r="E58" s="52"/>
      <c r="F58" s="51"/>
      <c r="G58" s="51"/>
      <c r="H58" s="53"/>
    </row>
    <row r="59" spans="2:8" x14ac:dyDescent="0.35">
      <c r="B59" s="50"/>
      <c r="C59"/>
      <c r="D59" s="52"/>
      <c r="E59" s="52"/>
      <c r="F59" s="51"/>
      <c r="G59" s="51"/>
      <c r="H59" s="53"/>
    </row>
    <row r="60" spans="2:8" x14ac:dyDescent="0.35">
      <c r="B60" s="50"/>
      <c r="C60"/>
      <c r="D60" s="52"/>
      <c r="E60" s="52"/>
      <c r="F60" s="51"/>
      <c r="G60" s="51"/>
      <c r="H60" s="53"/>
    </row>
    <row r="61" spans="2:8" x14ac:dyDescent="0.35">
      <c r="B61" s="50"/>
      <c r="C61"/>
      <c r="D61" s="52"/>
      <c r="E61" s="52"/>
      <c r="F61" s="51"/>
      <c r="G61" s="51"/>
      <c r="H61" s="53"/>
    </row>
    <row r="62" spans="2:8" x14ac:dyDescent="0.35">
      <c r="B62" s="50"/>
      <c r="C62"/>
      <c r="D62" s="52"/>
      <c r="E62" s="52"/>
      <c r="F62" s="51"/>
      <c r="G62" s="51"/>
      <c r="H62" s="53"/>
    </row>
    <row r="63" spans="2:8" x14ac:dyDescent="0.35">
      <c r="B63" s="50"/>
      <c r="C63"/>
      <c r="D63" s="52"/>
      <c r="E63" s="52"/>
      <c r="F63" s="51"/>
      <c r="G63" s="51"/>
      <c r="H63" s="53"/>
    </row>
    <row r="64" spans="2:8" x14ac:dyDescent="0.35">
      <c r="B64" s="50"/>
      <c r="C64"/>
      <c r="D64" s="52"/>
      <c r="E64" s="52"/>
      <c r="F64" s="51"/>
      <c r="G64" s="51"/>
      <c r="H64" s="53"/>
    </row>
    <row r="65" spans="2:8" x14ac:dyDescent="0.35">
      <c r="B65" s="50"/>
      <c r="C65"/>
      <c r="D65" s="52"/>
      <c r="E65" s="52"/>
      <c r="F65" s="51"/>
      <c r="G65" s="51"/>
      <c r="H65" s="53"/>
    </row>
    <row r="66" spans="2:8" x14ac:dyDescent="0.35">
      <c r="B66" s="50"/>
      <c r="C66"/>
      <c r="D66" s="52"/>
      <c r="E66" s="52"/>
      <c r="F66" s="51"/>
      <c r="G66" s="51"/>
      <c r="H66" s="53"/>
    </row>
    <row r="67" spans="2:8" x14ac:dyDescent="0.35">
      <c r="B67" s="50"/>
      <c r="C67"/>
      <c r="D67" s="52"/>
      <c r="E67" s="52"/>
      <c r="F67" s="51"/>
      <c r="G67" s="51"/>
      <c r="H67" s="53"/>
    </row>
    <row r="68" spans="2:8" x14ac:dyDescent="0.35">
      <c r="B68" s="50"/>
      <c r="C68"/>
      <c r="D68" s="52"/>
      <c r="E68" s="52"/>
      <c r="F68" s="51"/>
      <c r="G68" s="51"/>
      <c r="H68" s="53"/>
    </row>
    <row r="69" spans="2:8" x14ac:dyDescent="0.35">
      <c r="B69" s="50"/>
      <c r="C69"/>
      <c r="D69" s="52"/>
      <c r="E69" s="52"/>
      <c r="F69" s="51"/>
      <c r="G69" s="51"/>
      <c r="H69" s="53"/>
    </row>
    <row r="70" spans="2:8" x14ac:dyDescent="0.35">
      <c r="B70" s="50"/>
      <c r="C70"/>
      <c r="D70" s="52"/>
      <c r="E70" s="52"/>
      <c r="F70" s="51"/>
      <c r="G70" s="51"/>
      <c r="H70" s="53"/>
    </row>
    <row r="71" spans="2:8" x14ac:dyDescent="0.35">
      <c r="B71" s="50"/>
      <c r="C71"/>
      <c r="D71" s="52"/>
      <c r="E71" s="52"/>
      <c r="F71" s="51"/>
      <c r="G71" s="51"/>
      <c r="H71" s="53"/>
    </row>
    <row r="72" spans="2:8" x14ac:dyDescent="0.35">
      <c r="B72" s="50"/>
      <c r="C72"/>
      <c r="D72" s="52"/>
      <c r="E72" s="52"/>
      <c r="F72" s="51"/>
      <c r="G72" s="51"/>
      <c r="H72" s="53"/>
    </row>
    <row r="73" spans="2:8" x14ac:dyDescent="0.35">
      <c r="B73" s="50"/>
      <c r="C73"/>
      <c r="D73" s="52"/>
      <c r="E73" s="52"/>
      <c r="F73" s="51"/>
      <c r="G73" s="51"/>
      <c r="H73" s="53"/>
    </row>
    <row r="74" spans="2:8" x14ac:dyDescent="0.35">
      <c r="B74" s="50"/>
      <c r="C74"/>
      <c r="D74" s="52"/>
      <c r="E74" s="52"/>
      <c r="F74" s="51"/>
      <c r="G74" s="51"/>
      <c r="H74" s="53"/>
    </row>
    <row r="75" spans="2:8" x14ac:dyDescent="0.35">
      <c r="B75" s="50"/>
      <c r="C75"/>
      <c r="D75" s="52"/>
      <c r="E75" s="52"/>
      <c r="F75" s="51"/>
      <c r="G75" s="51"/>
      <c r="H75" s="53"/>
    </row>
    <row r="76" spans="2:8" x14ac:dyDescent="0.35">
      <c r="B76" s="50"/>
      <c r="C76"/>
      <c r="D76" s="52"/>
      <c r="E76" s="52"/>
      <c r="F76" s="51"/>
      <c r="G76" s="51"/>
      <c r="H76" s="53"/>
    </row>
    <row r="77" spans="2:8" x14ac:dyDescent="0.35">
      <c r="B77" s="50"/>
      <c r="C77"/>
      <c r="D77" s="52"/>
      <c r="E77" s="52"/>
      <c r="F77" s="51"/>
      <c r="G77" s="51"/>
      <c r="H77" s="53"/>
    </row>
    <row r="78" spans="2:8" x14ac:dyDescent="0.35">
      <c r="B78" s="50"/>
      <c r="C78"/>
      <c r="D78" s="52"/>
      <c r="E78" s="52"/>
      <c r="F78" s="51"/>
      <c r="G78" s="51"/>
      <c r="H78" s="53"/>
    </row>
    <row r="79" spans="2:8" x14ac:dyDescent="0.35">
      <c r="B79" s="50"/>
      <c r="C79"/>
      <c r="D79" s="52"/>
      <c r="E79" s="52"/>
      <c r="F79" s="51"/>
      <c r="G79" s="51"/>
      <c r="H79" s="53"/>
    </row>
    <row r="80" spans="2:8" x14ac:dyDescent="0.35">
      <c r="B80" s="50"/>
      <c r="C80"/>
      <c r="D80" s="52"/>
      <c r="E80" s="52"/>
      <c r="F80" s="51"/>
      <c r="G80" s="51"/>
      <c r="H80" s="53"/>
    </row>
    <row r="81" spans="2:8" x14ac:dyDescent="0.35">
      <c r="B81" s="50"/>
      <c r="C81"/>
      <c r="D81" s="52"/>
      <c r="E81" s="52"/>
      <c r="F81" s="51"/>
      <c r="G81" s="51"/>
      <c r="H81" s="53"/>
    </row>
    <row r="82" spans="2:8" x14ac:dyDescent="0.35">
      <c r="B82" s="50"/>
      <c r="C82"/>
      <c r="D82" s="52"/>
      <c r="E82" s="52"/>
      <c r="F82" s="51"/>
      <c r="G82" s="51"/>
      <c r="H82" s="53"/>
    </row>
    <row r="83" spans="2:8" x14ac:dyDescent="0.35">
      <c r="B83" s="50"/>
      <c r="C83"/>
      <c r="D83" s="52"/>
      <c r="E83" s="52"/>
      <c r="F83" s="51"/>
      <c r="G83" s="51"/>
      <c r="H83" s="53"/>
    </row>
    <row r="84" spans="2:8" x14ac:dyDescent="0.35">
      <c r="B84" s="50"/>
      <c r="C84"/>
      <c r="D84" s="52"/>
      <c r="E84" s="52"/>
      <c r="F84" s="51"/>
      <c r="G84" s="51"/>
      <c r="H84" s="53"/>
    </row>
    <row r="85" spans="2:8" x14ac:dyDescent="0.35">
      <c r="B85" s="50"/>
      <c r="C85"/>
      <c r="D85" s="52"/>
      <c r="E85" s="52"/>
      <c r="F85" s="51"/>
      <c r="G85" s="51"/>
      <c r="H85" s="53"/>
    </row>
    <row r="86" spans="2:8" x14ac:dyDescent="0.35">
      <c r="B86" s="50"/>
      <c r="C86"/>
      <c r="D86" s="52"/>
      <c r="E86" s="52"/>
      <c r="F86" s="51"/>
      <c r="G86" s="51"/>
      <c r="H86" s="53"/>
    </row>
    <row r="87" spans="2:8" x14ac:dyDescent="0.35">
      <c r="B87" s="50"/>
      <c r="C87"/>
      <c r="D87" s="52"/>
      <c r="E87" s="52"/>
      <c r="F87" s="51"/>
      <c r="G87" s="51"/>
      <c r="H87" s="53"/>
    </row>
    <row r="88" spans="2:8" x14ac:dyDescent="0.35">
      <c r="B88" s="50"/>
      <c r="C88"/>
      <c r="D88" s="52"/>
      <c r="E88" s="52"/>
      <c r="F88" s="51"/>
      <c r="G88" s="51"/>
      <c r="H88" s="53"/>
    </row>
    <row r="89" spans="2:8" x14ac:dyDescent="0.35">
      <c r="B89" s="50"/>
      <c r="C89"/>
      <c r="D89" s="52"/>
      <c r="E89" s="52"/>
      <c r="F89" s="51"/>
      <c r="G89" s="51"/>
      <c r="H89" s="53"/>
    </row>
    <row r="90" spans="2:8" x14ac:dyDescent="0.35">
      <c r="B90" s="50"/>
      <c r="C90"/>
      <c r="D90" s="52"/>
      <c r="E90" s="52"/>
      <c r="F90" s="51"/>
      <c r="G90" s="51"/>
      <c r="H90" s="53"/>
    </row>
    <row r="91" spans="2:8" x14ac:dyDescent="0.35">
      <c r="B91" s="50"/>
      <c r="C91"/>
      <c r="D91" s="52"/>
      <c r="E91" s="52"/>
      <c r="F91" s="51"/>
      <c r="G91" s="51"/>
      <c r="H91" s="53"/>
    </row>
    <row r="92" spans="2:8" x14ac:dyDescent="0.35">
      <c r="B92" s="50"/>
      <c r="C92"/>
      <c r="D92" s="52"/>
      <c r="E92" s="52"/>
      <c r="F92" s="51"/>
      <c r="G92" s="51"/>
      <c r="H92" s="53"/>
    </row>
    <row r="93" spans="2:8" x14ac:dyDescent="0.35">
      <c r="B93" s="50"/>
      <c r="C93"/>
      <c r="D93" s="52"/>
      <c r="E93" s="52"/>
      <c r="F93" s="51"/>
      <c r="G93" s="51"/>
      <c r="H93" s="53"/>
    </row>
    <row r="94" spans="2:8" x14ac:dyDescent="0.35">
      <c r="B94" s="50"/>
      <c r="C94"/>
      <c r="D94" s="52"/>
      <c r="E94" s="52"/>
      <c r="F94" s="51"/>
      <c r="G94" s="51"/>
      <c r="H94" s="53"/>
    </row>
    <row r="95" spans="2:8" x14ac:dyDescent="0.35">
      <c r="B95" s="50"/>
      <c r="C95"/>
      <c r="D95" s="52"/>
      <c r="E95" s="52"/>
      <c r="F95" s="51"/>
      <c r="G95" s="51"/>
      <c r="H95" s="53"/>
    </row>
    <row r="96" spans="2:8" x14ac:dyDescent="0.35">
      <c r="B96" s="50"/>
      <c r="C96"/>
      <c r="D96" s="52"/>
      <c r="E96" s="52"/>
      <c r="F96" s="51"/>
      <c r="G96" s="51"/>
      <c r="H96" s="53"/>
    </row>
    <row r="97" spans="2:8" x14ac:dyDescent="0.35">
      <c r="B97" s="50"/>
      <c r="C97"/>
      <c r="D97" s="52"/>
      <c r="E97" s="52"/>
      <c r="F97" s="51"/>
      <c r="G97" s="51"/>
      <c r="H97" s="53"/>
    </row>
    <row r="98" spans="2:8" x14ac:dyDescent="0.35">
      <c r="B98" s="50"/>
      <c r="C98"/>
      <c r="D98" s="52"/>
      <c r="E98" s="52"/>
      <c r="F98" s="51"/>
      <c r="G98" s="51"/>
      <c r="H98" s="53"/>
    </row>
    <row r="99" spans="2:8" x14ac:dyDescent="0.35">
      <c r="B99" s="50"/>
      <c r="C99"/>
      <c r="D99" s="52"/>
      <c r="E99" s="52"/>
      <c r="F99" s="51"/>
      <c r="G99" s="51"/>
      <c r="H99" s="53"/>
    </row>
    <row r="100" spans="2:8" x14ac:dyDescent="0.35">
      <c r="B100" s="50"/>
      <c r="C100"/>
      <c r="D100" s="52"/>
      <c r="E100" s="52"/>
      <c r="F100" s="51"/>
      <c r="G100" s="51"/>
      <c r="H100" s="53"/>
    </row>
    <row r="101" spans="2:8" x14ac:dyDescent="0.35">
      <c r="B101" s="50"/>
      <c r="C101"/>
      <c r="D101" s="52"/>
      <c r="E101" s="52"/>
      <c r="F101" s="51"/>
      <c r="G101" s="51"/>
      <c r="H101" s="53"/>
    </row>
    <row r="102" spans="2:8" x14ac:dyDescent="0.35">
      <c r="B102" s="50"/>
      <c r="C102"/>
      <c r="D102" s="52"/>
      <c r="E102" s="52"/>
      <c r="F102" s="51"/>
      <c r="G102" s="51"/>
      <c r="H102" s="53"/>
    </row>
    <row r="103" spans="2:8" x14ac:dyDescent="0.35">
      <c r="B103" s="50"/>
      <c r="C103"/>
      <c r="D103" s="52"/>
      <c r="E103" s="52"/>
      <c r="F103" s="51"/>
      <c r="G103" s="51"/>
      <c r="H103" s="53"/>
    </row>
    <row r="104" spans="2:8" x14ac:dyDescent="0.35">
      <c r="B104" s="50"/>
      <c r="C104"/>
      <c r="D104" s="52"/>
      <c r="E104" s="52"/>
      <c r="F104" s="51"/>
      <c r="G104" s="51"/>
      <c r="H104" s="53"/>
    </row>
    <row r="105" spans="2:8" x14ac:dyDescent="0.35">
      <c r="B105" s="50"/>
      <c r="C105"/>
      <c r="D105" s="52"/>
      <c r="E105" s="52"/>
      <c r="F105" s="51"/>
      <c r="G105" s="51"/>
      <c r="H105" s="53"/>
    </row>
    <row r="106" spans="2:8" x14ac:dyDescent="0.35">
      <c r="B106" s="50"/>
      <c r="C106"/>
      <c r="D106" s="52"/>
      <c r="E106" s="52"/>
      <c r="F106" s="51"/>
      <c r="G106" s="51"/>
      <c r="H106" s="53"/>
    </row>
    <row r="107" spans="2:8" x14ac:dyDescent="0.35">
      <c r="B107" s="50"/>
      <c r="C107"/>
      <c r="D107" s="52"/>
      <c r="E107" s="52"/>
      <c r="F107" s="51"/>
      <c r="G107" s="51"/>
      <c r="H107" s="53"/>
    </row>
    <row r="108" spans="2:8" x14ac:dyDescent="0.35">
      <c r="B108" s="50"/>
      <c r="C108"/>
      <c r="D108" s="52"/>
      <c r="E108" s="52"/>
      <c r="F108" s="51"/>
      <c r="G108" s="51"/>
      <c r="H108" s="53"/>
    </row>
    <row r="109" spans="2:8" x14ac:dyDescent="0.35">
      <c r="B109" s="50"/>
      <c r="C109"/>
      <c r="D109" s="52"/>
      <c r="E109" s="52"/>
      <c r="F109" s="51"/>
      <c r="G109" s="51"/>
      <c r="H109" s="53"/>
    </row>
    <row r="110" spans="2:8" x14ac:dyDescent="0.35">
      <c r="B110" s="50"/>
      <c r="C110"/>
      <c r="D110" s="52"/>
      <c r="E110" s="52"/>
      <c r="F110" s="51"/>
      <c r="G110" s="51"/>
      <c r="H110" s="53"/>
    </row>
    <row r="111" spans="2:8" x14ac:dyDescent="0.35">
      <c r="B111" s="50"/>
      <c r="C111"/>
      <c r="D111" s="52"/>
      <c r="E111" s="52"/>
      <c r="F111" s="51"/>
      <c r="G111" s="51"/>
      <c r="H111" s="53"/>
    </row>
    <row r="112" spans="2:8" x14ac:dyDescent="0.35">
      <c r="B112" s="50"/>
      <c r="C112"/>
      <c r="D112" s="52"/>
      <c r="E112" s="52"/>
      <c r="F112" s="51"/>
      <c r="G112" s="51"/>
      <c r="H112" s="53"/>
    </row>
    <row r="113" spans="2:8" x14ac:dyDescent="0.35">
      <c r="B113" s="50"/>
      <c r="C113"/>
      <c r="D113" s="52"/>
      <c r="E113" s="52"/>
      <c r="F113" s="51"/>
      <c r="G113" s="51"/>
      <c r="H113" s="53"/>
    </row>
    <row r="114" spans="2:8" x14ac:dyDescent="0.35">
      <c r="B114" s="50"/>
      <c r="C114"/>
      <c r="D114" s="52"/>
      <c r="E114" s="52"/>
      <c r="F114" s="51"/>
      <c r="G114" s="51"/>
      <c r="H114" s="53"/>
    </row>
    <row r="115" spans="2:8" x14ac:dyDescent="0.35">
      <c r="B115" s="50"/>
      <c r="C115"/>
      <c r="D115" s="52"/>
      <c r="E115" s="52"/>
      <c r="F115" s="51"/>
      <c r="G115" s="51"/>
      <c r="H115" s="53"/>
    </row>
    <row r="116" spans="2:8" x14ac:dyDescent="0.35">
      <c r="B116" s="50"/>
      <c r="C116"/>
      <c r="D116" s="52"/>
      <c r="E116" s="52"/>
      <c r="F116" s="51"/>
      <c r="G116" s="51"/>
      <c r="H116" s="53"/>
    </row>
    <row r="117" spans="2:8" x14ac:dyDescent="0.35">
      <c r="B117" s="50"/>
      <c r="C117"/>
      <c r="D117" s="52"/>
      <c r="E117" s="52"/>
      <c r="F117" s="51"/>
      <c r="G117" s="51"/>
      <c r="H117" s="53"/>
    </row>
    <row r="118" spans="2:8" x14ac:dyDescent="0.35">
      <c r="B118" s="50"/>
      <c r="C118"/>
      <c r="D118" s="52"/>
      <c r="E118" s="52"/>
      <c r="F118" s="51"/>
      <c r="G118" s="51"/>
      <c r="H118" s="53"/>
    </row>
    <row r="119" spans="2:8" x14ac:dyDescent="0.35">
      <c r="B119" s="50"/>
      <c r="C119"/>
      <c r="D119" s="52"/>
      <c r="E119" s="52"/>
      <c r="F119" s="51"/>
      <c r="G119" s="51"/>
      <c r="H119" s="53"/>
    </row>
    <row r="120" spans="2:8" x14ac:dyDescent="0.35">
      <c r="B120" s="50"/>
      <c r="C120"/>
      <c r="D120" s="52"/>
      <c r="E120" s="52"/>
      <c r="F120" s="51"/>
      <c r="G120" s="51"/>
      <c r="H120" s="53"/>
    </row>
    <row r="121" spans="2:8" x14ac:dyDescent="0.35">
      <c r="B121" s="50"/>
      <c r="C121"/>
      <c r="D121" s="52"/>
      <c r="E121" s="52"/>
      <c r="F121" s="51"/>
      <c r="G121" s="51"/>
      <c r="H121" s="53"/>
    </row>
    <row r="122" spans="2:8" x14ac:dyDescent="0.35">
      <c r="B122" s="50"/>
      <c r="C122"/>
      <c r="D122" s="52"/>
      <c r="E122" s="52"/>
      <c r="F122" s="51"/>
      <c r="G122" s="51"/>
      <c r="H122" s="53"/>
    </row>
    <row r="123" spans="2:8" x14ac:dyDescent="0.35">
      <c r="B123" s="50"/>
      <c r="C123"/>
      <c r="D123" s="52"/>
      <c r="E123" s="52"/>
      <c r="F123" s="51"/>
      <c r="G123" s="51"/>
      <c r="H123" s="53"/>
    </row>
    <row r="124" spans="2:8" x14ac:dyDescent="0.35">
      <c r="B124" s="50"/>
      <c r="C124"/>
      <c r="D124" s="52"/>
      <c r="E124" s="52"/>
      <c r="F124" s="51"/>
      <c r="G124" s="51"/>
      <c r="H124" s="53"/>
    </row>
    <row r="125" spans="2:8" x14ac:dyDescent="0.35">
      <c r="B125" s="50"/>
      <c r="C125"/>
      <c r="D125" s="52"/>
      <c r="E125" s="52"/>
      <c r="F125" s="51"/>
      <c r="G125" s="51"/>
      <c r="H125" s="53"/>
    </row>
    <row r="126" spans="2:8" x14ac:dyDescent="0.35">
      <c r="B126" s="50"/>
      <c r="C126"/>
      <c r="D126" s="52"/>
      <c r="E126" s="52"/>
      <c r="F126" s="51"/>
      <c r="G126" s="51"/>
      <c r="H126" s="53"/>
    </row>
    <row r="127" spans="2:8" x14ac:dyDescent="0.35">
      <c r="B127" s="50"/>
      <c r="C127"/>
      <c r="D127" s="52"/>
      <c r="E127" s="52"/>
      <c r="F127" s="51"/>
      <c r="G127" s="51"/>
      <c r="H127" s="53"/>
    </row>
    <row r="128" spans="2:8" x14ac:dyDescent="0.35">
      <c r="B128" s="50"/>
      <c r="C128"/>
      <c r="D128" s="52"/>
      <c r="E128" s="52"/>
      <c r="F128" s="51"/>
      <c r="G128" s="51"/>
      <c r="H128" s="53"/>
    </row>
    <row r="129" spans="2:8" x14ac:dyDescent="0.35">
      <c r="B129" s="50"/>
      <c r="C129"/>
      <c r="D129" s="52"/>
      <c r="E129" s="52"/>
      <c r="F129" s="51"/>
      <c r="G129" s="51"/>
      <c r="H129" s="53"/>
    </row>
    <row r="130" spans="2:8" x14ac:dyDescent="0.35">
      <c r="B130" s="50"/>
      <c r="C130"/>
      <c r="D130" s="52"/>
      <c r="E130" s="52"/>
      <c r="F130" s="51"/>
      <c r="G130" s="51"/>
      <c r="H130" s="53"/>
    </row>
    <row r="131" spans="2:8" x14ac:dyDescent="0.35">
      <c r="B131" s="50"/>
      <c r="C131"/>
      <c r="D131" s="52"/>
      <c r="E131" s="52"/>
      <c r="F131" s="51"/>
      <c r="G131" s="51"/>
      <c r="H131" s="53"/>
    </row>
    <row r="132" spans="2:8" x14ac:dyDescent="0.35">
      <c r="B132" s="50"/>
      <c r="C132"/>
      <c r="D132" s="52"/>
      <c r="E132" s="52"/>
      <c r="F132" s="51"/>
      <c r="G132" s="51"/>
      <c r="H132" s="53"/>
    </row>
    <row r="133" spans="2:8" x14ac:dyDescent="0.35">
      <c r="B133" s="50"/>
      <c r="C133"/>
      <c r="D133" s="52"/>
      <c r="E133" s="52"/>
      <c r="F133" s="51"/>
      <c r="G133" s="51"/>
      <c r="H133" s="53"/>
    </row>
    <row r="134" spans="2:8" x14ac:dyDescent="0.35">
      <c r="B134" s="50"/>
      <c r="C134"/>
      <c r="D134" s="52"/>
      <c r="E134" s="52"/>
      <c r="F134" s="51"/>
      <c r="G134" s="51"/>
      <c r="H134" s="53"/>
    </row>
    <row r="135" spans="2:8" x14ac:dyDescent="0.35">
      <c r="B135" s="50"/>
      <c r="C135"/>
      <c r="D135" s="52"/>
      <c r="E135" s="52"/>
      <c r="F135" s="51"/>
      <c r="G135" s="51"/>
      <c r="H135" s="53"/>
    </row>
    <row r="136" spans="2:8" x14ac:dyDescent="0.35">
      <c r="B136" s="50"/>
      <c r="C136"/>
      <c r="D136" s="52"/>
      <c r="E136" s="52"/>
      <c r="F136" s="51"/>
      <c r="G136" s="51"/>
      <c r="H136" s="53"/>
    </row>
    <row r="137" spans="2:8" x14ac:dyDescent="0.35">
      <c r="B137" s="50"/>
      <c r="C137"/>
      <c r="D137" s="52"/>
      <c r="E137" s="52"/>
      <c r="F137" s="51"/>
      <c r="G137" s="51"/>
      <c r="H137" s="53"/>
    </row>
    <row r="138" spans="2:8" x14ac:dyDescent="0.35">
      <c r="B138" s="50"/>
      <c r="C138"/>
      <c r="D138" s="52"/>
      <c r="E138" s="52"/>
      <c r="F138" s="51"/>
      <c r="G138" s="51"/>
      <c r="H138" s="53"/>
    </row>
    <row r="139" spans="2:8" x14ac:dyDescent="0.35">
      <c r="B139" s="50"/>
      <c r="C139"/>
      <c r="D139" s="52"/>
      <c r="E139" s="52"/>
      <c r="F139" s="51"/>
      <c r="G139" s="51"/>
      <c r="H139" s="53"/>
    </row>
    <row r="140" spans="2:8" x14ac:dyDescent="0.35">
      <c r="B140" s="50"/>
      <c r="C140"/>
      <c r="D140" s="52"/>
      <c r="E140" s="52"/>
      <c r="F140" s="51"/>
      <c r="G140" s="51"/>
      <c r="H140" s="53"/>
    </row>
    <row r="141" spans="2:8" x14ac:dyDescent="0.35">
      <c r="B141" s="50"/>
      <c r="C141"/>
      <c r="D141" s="52"/>
      <c r="E141" s="52"/>
      <c r="F141" s="51"/>
      <c r="G141" s="51"/>
      <c r="H141" s="53"/>
    </row>
    <row r="142" spans="2:8" x14ac:dyDescent="0.35">
      <c r="B142" s="50"/>
      <c r="C142"/>
      <c r="D142" s="52"/>
      <c r="E142" s="52"/>
      <c r="F142" s="51"/>
      <c r="G142" s="51"/>
      <c r="H142" s="53"/>
    </row>
    <row r="143" spans="2:8" x14ac:dyDescent="0.35">
      <c r="B143" s="50"/>
      <c r="C143"/>
      <c r="D143" s="52"/>
      <c r="E143" s="52"/>
      <c r="F143" s="51"/>
      <c r="G143" s="51"/>
      <c r="H143" s="53"/>
    </row>
    <row r="144" spans="2:8" x14ac:dyDescent="0.35">
      <c r="B144" s="50"/>
      <c r="C144"/>
      <c r="D144" s="52"/>
      <c r="E144" s="52"/>
      <c r="F144" s="51"/>
      <c r="G144" s="51"/>
      <c r="H144" s="53"/>
    </row>
    <row r="145" spans="2:8" x14ac:dyDescent="0.35">
      <c r="B145" s="50"/>
      <c r="C145"/>
      <c r="D145" s="52"/>
      <c r="E145" s="52"/>
      <c r="F145" s="51"/>
      <c r="G145" s="51"/>
      <c r="H145" s="53"/>
    </row>
    <row r="146" spans="2:8" x14ac:dyDescent="0.35">
      <c r="B146" s="50"/>
      <c r="C146"/>
      <c r="D146" s="52"/>
      <c r="E146" s="52"/>
      <c r="F146" s="51"/>
      <c r="G146" s="51"/>
      <c r="H146" s="53"/>
    </row>
    <row r="147" spans="2:8" x14ac:dyDescent="0.35">
      <c r="B147" s="50"/>
      <c r="C147"/>
      <c r="D147" s="52"/>
      <c r="E147" s="52"/>
      <c r="F147" s="51"/>
      <c r="G147" s="51"/>
      <c r="H147" s="53"/>
    </row>
    <row r="148" spans="2:8" x14ac:dyDescent="0.35">
      <c r="B148" s="50"/>
      <c r="C148"/>
      <c r="D148" s="52"/>
      <c r="E148" s="52"/>
      <c r="F148" s="51"/>
      <c r="G148" s="51"/>
      <c r="H148" s="53"/>
    </row>
    <row r="149" spans="2:8" x14ac:dyDescent="0.35">
      <c r="B149" s="50"/>
      <c r="C149"/>
      <c r="D149" s="52"/>
      <c r="E149" s="52"/>
      <c r="F149" s="51"/>
      <c r="G149" s="51"/>
      <c r="H149" s="53"/>
    </row>
    <row r="150" spans="2:8" x14ac:dyDescent="0.35">
      <c r="B150" s="50"/>
      <c r="C150"/>
      <c r="D150" s="52"/>
      <c r="E150" s="52"/>
      <c r="F150" s="51"/>
      <c r="G150" s="51"/>
      <c r="H150" s="53"/>
    </row>
    <row r="151" spans="2:8" x14ac:dyDescent="0.35">
      <c r="B151" s="50"/>
      <c r="C151"/>
      <c r="D151" s="52"/>
      <c r="E151" s="52"/>
      <c r="F151" s="51"/>
      <c r="G151" s="51"/>
      <c r="H151" s="53"/>
    </row>
    <row r="152" spans="2:8" x14ac:dyDescent="0.35">
      <c r="B152" s="50"/>
      <c r="C152"/>
      <c r="D152" s="52"/>
      <c r="E152" s="52"/>
      <c r="F152" s="51"/>
      <c r="G152" s="51"/>
      <c r="H152" s="53"/>
    </row>
    <row r="153" spans="2:8" x14ac:dyDescent="0.35">
      <c r="B153" s="50"/>
      <c r="C153"/>
      <c r="D153" s="52"/>
      <c r="E153" s="52"/>
      <c r="F153" s="51"/>
      <c r="G153" s="51"/>
      <c r="H153" s="53"/>
    </row>
    <row r="154" spans="2:8" x14ac:dyDescent="0.35">
      <c r="B154" s="50"/>
      <c r="C154"/>
      <c r="D154" s="52"/>
      <c r="E154" s="52"/>
      <c r="F154" s="51"/>
      <c r="G154" s="51"/>
      <c r="H154" s="53"/>
    </row>
    <row r="155" spans="2:8" x14ac:dyDescent="0.35">
      <c r="B155" s="50"/>
      <c r="C155"/>
      <c r="D155" s="52"/>
      <c r="E155" s="52"/>
      <c r="F155" s="51"/>
      <c r="G155" s="51"/>
      <c r="H155" s="53"/>
    </row>
    <row r="156" spans="2:8" x14ac:dyDescent="0.35">
      <c r="B156" s="50"/>
      <c r="C156"/>
      <c r="D156" s="52"/>
      <c r="E156" s="52"/>
      <c r="F156" s="51"/>
      <c r="G156" s="51"/>
      <c r="H156" s="53"/>
    </row>
    <row r="157" spans="2:8" x14ac:dyDescent="0.35">
      <c r="B157" s="50"/>
      <c r="C157"/>
      <c r="D157" s="52"/>
      <c r="E157" s="52"/>
      <c r="F157" s="51"/>
      <c r="G157" s="51"/>
      <c r="H157" s="53"/>
    </row>
    <row r="158" spans="2:8" x14ac:dyDescent="0.35">
      <c r="B158" s="50"/>
      <c r="C158"/>
      <c r="D158" s="52"/>
      <c r="E158" s="52"/>
      <c r="F158" s="51"/>
      <c r="G158" s="51"/>
      <c r="H158" s="53"/>
    </row>
    <row r="159" spans="2:8" x14ac:dyDescent="0.35">
      <c r="B159" s="50"/>
      <c r="C159"/>
      <c r="D159" s="52"/>
      <c r="E159" s="52"/>
      <c r="F159" s="51"/>
      <c r="G159" s="51"/>
      <c r="H159" s="53"/>
    </row>
    <row r="160" spans="2:8" x14ac:dyDescent="0.35">
      <c r="B160" s="50"/>
      <c r="C160"/>
      <c r="D160" s="52"/>
      <c r="E160" s="52"/>
      <c r="F160" s="51"/>
      <c r="G160" s="51"/>
      <c r="H160" s="53"/>
    </row>
    <row r="161" spans="2:8" x14ac:dyDescent="0.35">
      <c r="B161" s="50"/>
      <c r="C161"/>
      <c r="D161" s="52"/>
      <c r="E161" s="52"/>
      <c r="F161" s="51"/>
      <c r="G161" s="51"/>
      <c r="H161" s="53"/>
    </row>
    <row r="162" spans="2:8" x14ac:dyDescent="0.35">
      <c r="B162" s="50"/>
      <c r="C162"/>
      <c r="D162" s="52"/>
      <c r="E162" s="52"/>
      <c r="F162" s="51"/>
      <c r="G162" s="51"/>
      <c r="H162" s="53"/>
    </row>
    <row r="163" spans="2:8" x14ac:dyDescent="0.35">
      <c r="B163" s="50"/>
      <c r="C163"/>
      <c r="D163" s="52"/>
      <c r="E163" s="52"/>
      <c r="F163" s="51"/>
      <c r="G163" s="51"/>
      <c r="H163" s="53"/>
    </row>
    <row r="164" spans="2:8" x14ac:dyDescent="0.35">
      <c r="B164" s="50"/>
      <c r="C164"/>
      <c r="D164" s="52"/>
      <c r="E164" s="52"/>
      <c r="F164" s="51"/>
      <c r="G164" s="51"/>
      <c r="H164" s="53"/>
    </row>
    <row r="165" spans="2:8" x14ac:dyDescent="0.35">
      <c r="B165" s="50"/>
      <c r="C165"/>
      <c r="D165" s="52"/>
      <c r="E165" s="52"/>
      <c r="F165" s="51"/>
      <c r="G165" s="51"/>
      <c r="H165" s="53"/>
    </row>
    <row r="166" spans="2:8" x14ac:dyDescent="0.35">
      <c r="B166" s="50"/>
      <c r="C166"/>
      <c r="D166" s="52"/>
      <c r="E166" s="52"/>
      <c r="F166" s="51"/>
      <c r="G166" s="51"/>
      <c r="H166" s="53"/>
    </row>
    <row r="167" spans="2:8" x14ac:dyDescent="0.35">
      <c r="B167" s="50"/>
      <c r="C167"/>
      <c r="D167" s="52"/>
      <c r="E167" s="52"/>
      <c r="F167" s="51"/>
      <c r="G167" s="51"/>
      <c r="H167" s="53"/>
    </row>
    <row r="168" spans="2:8" x14ac:dyDescent="0.35">
      <c r="B168" s="50"/>
      <c r="C168"/>
      <c r="D168" s="52"/>
      <c r="E168" s="52"/>
      <c r="F168" s="51"/>
      <c r="G168" s="51"/>
      <c r="H168" s="53"/>
    </row>
    <row r="169" spans="2:8" x14ac:dyDescent="0.35">
      <c r="C169"/>
    </row>
    <row r="170" spans="2:8" x14ac:dyDescent="0.35">
      <c r="C170"/>
    </row>
    <row r="171" spans="2:8" x14ac:dyDescent="0.35">
      <c r="C171"/>
    </row>
    <row r="172" spans="2:8" x14ac:dyDescent="0.35">
      <c r="C172"/>
    </row>
    <row r="173" spans="2:8" x14ac:dyDescent="0.35">
      <c r="C173"/>
    </row>
    <row r="174" spans="2:8" x14ac:dyDescent="0.35">
      <c r="C174"/>
    </row>
    <row r="175" spans="2:8" x14ac:dyDescent="0.35">
      <c r="C175"/>
    </row>
    <row r="176" spans="2:8" x14ac:dyDescent="0.35">
      <c r="C176"/>
    </row>
    <row r="177" spans="3:3" x14ac:dyDescent="0.35">
      <c r="C177"/>
    </row>
    <row r="178" spans="3:3" x14ac:dyDescent="0.35">
      <c r="C178"/>
    </row>
    <row r="179" spans="3:3" x14ac:dyDescent="0.35">
      <c r="C179"/>
    </row>
    <row r="180" spans="3:3" x14ac:dyDescent="0.35">
      <c r="C180"/>
    </row>
    <row r="181" spans="3:3" x14ac:dyDescent="0.35">
      <c r="C181"/>
    </row>
    <row r="182" spans="3:3" x14ac:dyDescent="0.35">
      <c r="C182"/>
    </row>
    <row r="183" spans="3:3" x14ac:dyDescent="0.35">
      <c r="C183"/>
    </row>
    <row r="184" spans="3:3" x14ac:dyDescent="0.35">
      <c r="C184"/>
    </row>
    <row r="185" spans="3:3" x14ac:dyDescent="0.35">
      <c r="C185"/>
    </row>
    <row r="186" spans="3:3" x14ac:dyDescent="0.35">
      <c r="C186"/>
    </row>
    <row r="187" spans="3:3" x14ac:dyDescent="0.35">
      <c r="C187"/>
    </row>
    <row r="188" spans="3:3" x14ac:dyDescent="0.35">
      <c r="C188"/>
    </row>
    <row r="189" spans="3:3" x14ac:dyDescent="0.35">
      <c r="C189"/>
    </row>
    <row r="190" spans="3:3" x14ac:dyDescent="0.35">
      <c r="C190"/>
    </row>
    <row r="191" spans="3:3" x14ac:dyDescent="0.35">
      <c r="C191"/>
    </row>
    <row r="192" spans="3:3" x14ac:dyDescent="0.35">
      <c r="C192"/>
    </row>
    <row r="193" spans="3:3" x14ac:dyDescent="0.35">
      <c r="C193"/>
    </row>
    <row r="194" spans="3:3" x14ac:dyDescent="0.35">
      <c r="C194"/>
    </row>
    <row r="195" spans="3:3" x14ac:dyDescent="0.35">
      <c r="C195"/>
    </row>
    <row r="196" spans="3:3" x14ac:dyDescent="0.35">
      <c r="C196"/>
    </row>
    <row r="197" spans="3:3" x14ac:dyDescent="0.35">
      <c r="C197"/>
    </row>
    <row r="198" spans="3:3" x14ac:dyDescent="0.35">
      <c r="C198"/>
    </row>
    <row r="199" spans="3:3" x14ac:dyDescent="0.35">
      <c r="C199"/>
    </row>
    <row r="200" spans="3:3" x14ac:dyDescent="0.35">
      <c r="C200"/>
    </row>
    <row r="201" spans="3:3" x14ac:dyDescent="0.35">
      <c r="C201"/>
    </row>
    <row r="202" spans="3:3" x14ac:dyDescent="0.35">
      <c r="C202"/>
    </row>
    <row r="203" spans="3:3" x14ac:dyDescent="0.35">
      <c r="C203"/>
    </row>
    <row r="204" spans="3:3" x14ac:dyDescent="0.35">
      <c r="C204"/>
    </row>
    <row r="205" spans="3:3" x14ac:dyDescent="0.35">
      <c r="C205"/>
    </row>
    <row r="206" spans="3:3" x14ac:dyDescent="0.35">
      <c r="C206"/>
    </row>
    <row r="207" spans="3:3" x14ac:dyDescent="0.35">
      <c r="C207"/>
    </row>
    <row r="208" spans="3:3" x14ac:dyDescent="0.35">
      <c r="C208"/>
    </row>
    <row r="209" spans="3:3" x14ac:dyDescent="0.35">
      <c r="C209"/>
    </row>
    <row r="210" spans="3:3" x14ac:dyDescent="0.35">
      <c r="C210"/>
    </row>
    <row r="211" spans="3:3" x14ac:dyDescent="0.35">
      <c r="C211"/>
    </row>
    <row r="212" spans="3:3" x14ac:dyDescent="0.35">
      <c r="C212"/>
    </row>
    <row r="213" spans="3:3" x14ac:dyDescent="0.35">
      <c r="C213"/>
    </row>
    <row r="214" spans="3:3" x14ac:dyDescent="0.35">
      <c r="C214"/>
    </row>
    <row r="215" spans="3:3" x14ac:dyDescent="0.35">
      <c r="C215"/>
    </row>
    <row r="216" spans="3:3" x14ac:dyDescent="0.35">
      <c r="C216"/>
    </row>
    <row r="217" spans="3:3" x14ac:dyDescent="0.35">
      <c r="C217"/>
    </row>
    <row r="218" spans="3:3" x14ac:dyDescent="0.35">
      <c r="C218"/>
    </row>
    <row r="219" spans="3:3" x14ac:dyDescent="0.35">
      <c r="C219"/>
    </row>
    <row r="220" spans="3:3" x14ac:dyDescent="0.35">
      <c r="C220"/>
    </row>
    <row r="221" spans="3:3" x14ac:dyDescent="0.35">
      <c r="C221"/>
    </row>
    <row r="222" spans="3:3" x14ac:dyDescent="0.35">
      <c r="C222"/>
    </row>
    <row r="223" spans="3:3" x14ac:dyDescent="0.35">
      <c r="C223"/>
    </row>
    <row r="224" spans="3:3" x14ac:dyDescent="0.35">
      <c r="C224"/>
    </row>
    <row r="225" spans="3:3" x14ac:dyDescent="0.35">
      <c r="C225"/>
    </row>
    <row r="226" spans="3:3" x14ac:dyDescent="0.35">
      <c r="C226"/>
    </row>
    <row r="227" spans="3:3" x14ac:dyDescent="0.35">
      <c r="C227"/>
    </row>
    <row r="228" spans="3:3" x14ac:dyDescent="0.35">
      <c r="C228"/>
    </row>
    <row r="229" spans="3:3" x14ac:dyDescent="0.35">
      <c r="C229"/>
    </row>
    <row r="230" spans="3:3" x14ac:dyDescent="0.35">
      <c r="C230"/>
    </row>
    <row r="231" spans="3:3" x14ac:dyDescent="0.35">
      <c r="C231"/>
    </row>
    <row r="232" spans="3:3" x14ac:dyDescent="0.35">
      <c r="C232"/>
    </row>
    <row r="233" spans="3:3" x14ac:dyDescent="0.35">
      <c r="C233"/>
    </row>
    <row r="234" spans="3:3" x14ac:dyDescent="0.35">
      <c r="C234"/>
    </row>
    <row r="235" spans="3:3" x14ac:dyDescent="0.35">
      <c r="C235"/>
    </row>
    <row r="236" spans="3:3" x14ac:dyDescent="0.35">
      <c r="C236"/>
    </row>
    <row r="237" spans="3:3" x14ac:dyDescent="0.35">
      <c r="C237"/>
    </row>
    <row r="238" spans="3:3" x14ac:dyDescent="0.35">
      <c r="C238"/>
    </row>
    <row r="239" spans="3:3" x14ac:dyDescent="0.35">
      <c r="C239"/>
    </row>
    <row r="240" spans="3:3" x14ac:dyDescent="0.35">
      <c r="C240"/>
    </row>
    <row r="241" spans="3:3" x14ac:dyDescent="0.35">
      <c r="C241"/>
    </row>
    <row r="242" spans="3:3" x14ac:dyDescent="0.35">
      <c r="C242"/>
    </row>
    <row r="243" spans="3:3" x14ac:dyDescent="0.35">
      <c r="C243"/>
    </row>
    <row r="244" spans="3:3" x14ac:dyDescent="0.35">
      <c r="C244"/>
    </row>
    <row r="245" spans="3:3" x14ac:dyDescent="0.35">
      <c r="C245"/>
    </row>
    <row r="246" spans="3:3" x14ac:dyDescent="0.35">
      <c r="C246"/>
    </row>
    <row r="247" spans="3:3" x14ac:dyDescent="0.35">
      <c r="C247"/>
    </row>
    <row r="248" spans="3:3" x14ac:dyDescent="0.35">
      <c r="C248"/>
    </row>
    <row r="249" spans="3:3" x14ac:dyDescent="0.35">
      <c r="C249"/>
    </row>
    <row r="250" spans="3:3" x14ac:dyDescent="0.35">
      <c r="C250"/>
    </row>
    <row r="251" spans="3:3" x14ac:dyDescent="0.35">
      <c r="C251"/>
    </row>
    <row r="252" spans="3:3" x14ac:dyDescent="0.35">
      <c r="C252"/>
    </row>
    <row r="253" spans="3:3" x14ac:dyDescent="0.35">
      <c r="C253"/>
    </row>
    <row r="254" spans="3:3" x14ac:dyDescent="0.35">
      <c r="C254"/>
    </row>
    <row r="255" spans="3:3" x14ac:dyDescent="0.35">
      <c r="C255"/>
    </row>
    <row r="256" spans="3:3" x14ac:dyDescent="0.35">
      <c r="C256"/>
    </row>
    <row r="257" spans="3:3" x14ac:dyDescent="0.35">
      <c r="C257"/>
    </row>
    <row r="258" spans="3:3" x14ac:dyDescent="0.35">
      <c r="C258"/>
    </row>
    <row r="259" spans="3:3" x14ac:dyDescent="0.35">
      <c r="C259"/>
    </row>
    <row r="260" spans="3:3" x14ac:dyDescent="0.35">
      <c r="C260"/>
    </row>
    <row r="261" spans="3:3" x14ac:dyDescent="0.35">
      <c r="C261"/>
    </row>
    <row r="262" spans="3:3" x14ac:dyDescent="0.35">
      <c r="C262"/>
    </row>
    <row r="263" spans="3:3" x14ac:dyDescent="0.35">
      <c r="C263"/>
    </row>
    <row r="264" spans="3:3" x14ac:dyDescent="0.35">
      <c r="C264"/>
    </row>
    <row r="265" spans="3:3" x14ac:dyDescent="0.35">
      <c r="C265"/>
    </row>
    <row r="266" spans="3:3" x14ac:dyDescent="0.35">
      <c r="C266"/>
    </row>
    <row r="267" spans="3:3" x14ac:dyDescent="0.35">
      <c r="C267"/>
    </row>
    <row r="268" spans="3:3" x14ac:dyDescent="0.35">
      <c r="C268"/>
    </row>
    <row r="269" spans="3:3" x14ac:dyDescent="0.35">
      <c r="C269"/>
    </row>
    <row r="270" spans="3:3" x14ac:dyDescent="0.35">
      <c r="C270"/>
    </row>
    <row r="271" spans="3:3" x14ac:dyDescent="0.35">
      <c r="C271"/>
    </row>
    <row r="272" spans="3:3" x14ac:dyDescent="0.35">
      <c r="C272"/>
    </row>
    <row r="273" spans="3:3" x14ac:dyDescent="0.35">
      <c r="C273"/>
    </row>
    <row r="274" spans="3:3" x14ac:dyDescent="0.35">
      <c r="C274"/>
    </row>
    <row r="275" spans="3:3" x14ac:dyDescent="0.35">
      <c r="C275"/>
    </row>
    <row r="276" spans="3:3" x14ac:dyDescent="0.35">
      <c r="C276"/>
    </row>
    <row r="277" spans="3:3" x14ac:dyDescent="0.35">
      <c r="C277"/>
    </row>
    <row r="278" spans="3:3" x14ac:dyDescent="0.35">
      <c r="C278"/>
    </row>
    <row r="279" spans="3:3" x14ac:dyDescent="0.35">
      <c r="C279"/>
    </row>
    <row r="280" spans="3:3" x14ac:dyDescent="0.35">
      <c r="C280"/>
    </row>
    <row r="281" spans="3:3" x14ac:dyDescent="0.35">
      <c r="C281"/>
    </row>
    <row r="282" spans="3:3" x14ac:dyDescent="0.35">
      <c r="C282"/>
    </row>
    <row r="283" spans="3:3" x14ac:dyDescent="0.35">
      <c r="C283"/>
    </row>
    <row r="284" spans="3:3" x14ac:dyDescent="0.35">
      <c r="C284"/>
    </row>
    <row r="285" spans="3:3" x14ac:dyDescent="0.35">
      <c r="C285"/>
    </row>
    <row r="286" spans="3:3" x14ac:dyDescent="0.35">
      <c r="C286"/>
    </row>
    <row r="287" spans="3:3" x14ac:dyDescent="0.35">
      <c r="C287"/>
    </row>
    <row r="288" spans="3:3" x14ac:dyDescent="0.35">
      <c r="C288"/>
    </row>
    <row r="289" spans="3:3" x14ac:dyDescent="0.35">
      <c r="C289"/>
    </row>
    <row r="290" spans="3:3" x14ac:dyDescent="0.35">
      <c r="C290"/>
    </row>
    <row r="291" spans="3:3" x14ac:dyDescent="0.35">
      <c r="C291"/>
    </row>
    <row r="292" spans="3:3" x14ac:dyDescent="0.35">
      <c r="C292"/>
    </row>
    <row r="293" spans="3:3" x14ac:dyDescent="0.35">
      <c r="C293"/>
    </row>
    <row r="294" spans="3:3" x14ac:dyDescent="0.35">
      <c r="C294"/>
    </row>
    <row r="295" spans="3:3" x14ac:dyDescent="0.35">
      <c r="C295"/>
    </row>
    <row r="296" spans="3:3" x14ac:dyDescent="0.35">
      <c r="C296"/>
    </row>
    <row r="297" spans="3:3" x14ac:dyDescent="0.35">
      <c r="C297"/>
    </row>
    <row r="298" spans="3:3" x14ac:dyDescent="0.35">
      <c r="C298"/>
    </row>
    <row r="299" spans="3:3" x14ac:dyDescent="0.35">
      <c r="C299"/>
    </row>
    <row r="300" spans="3:3" x14ac:dyDescent="0.35">
      <c r="C300"/>
    </row>
    <row r="301" spans="3:3" x14ac:dyDescent="0.35">
      <c r="C301"/>
    </row>
    <row r="302" spans="3:3" x14ac:dyDescent="0.35">
      <c r="C302"/>
    </row>
    <row r="303" spans="3:3" x14ac:dyDescent="0.35">
      <c r="C303"/>
    </row>
    <row r="304" spans="3:3" x14ac:dyDescent="0.35">
      <c r="C304"/>
    </row>
    <row r="305" spans="3:3" x14ac:dyDescent="0.35">
      <c r="C305"/>
    </row>
    <row r="306" spans="3:3" x14ac:dyDescent="0.35">
      <c r="C306"/>
    </row>
    <row r="307" spans="3:3" x14ac:dyDescent="0.35">
      <c r="C307"/>
    </row>
    <row r="308" spans="3:3" x14ac:dyDescent="0.35">
      <c r="C308"/>
    </row>
    <row r="309" spans="3:3" x14ac:dyDescent="0.35">
      <c r="C309"/>
    </row>
    <row r="310" spans="3:3" x14ac:dyDescent="0.35">
      <c r="C310"/>
    </row>
    <row r="311" spans="3:3" x14ac:dyDescent="0.35">
      <c r="C311"/>
    </row>
    <row r="312" spans="3:3" x14ac:dyDescent="0.35">
      <c r="C312"/>
    </row>
    <row r="313" spans="3:3" x14ac:dyDescent="0.35">
      <c r="C313"/>
    </row>
    <row r="314" spans="3:3" x14ac:dyDescent="0.35">
      <c r="C314"/>
    </row>
    <row r="315" spans="3:3" x14ac:dyDescent="0.35">
      <c r="C315"/>
    </row>
    <row r="316" spans="3:3" x14ac:dyDescent="0.35">
      <c r="C316"/>
    </row>
    <row r="317" spans="3:3" x14ac:dyDescent="0.35">
      <c r="C317"/>
    </row>
    <row r="318" spans="3:3" x14ac:dyDescent="0.35">
      <c r="C318"/>
    </row>
    <row r="319" spans="3:3" x14ac:dyDescent="0.35">
      <c r="C319"/>
    </row>
    <row r="320" spans="3:3" x14ac:dyDescent="0.35">
      <c r="C320"/>
    </row>
    <row r="321" spans="3:3" x14ac:dyDescent="0.35">
      <c r="C321"/>
    </row>
    <row r="322" spans="3:3" x14ac:dyDescent="0.35">
      <c r="C322"/>
    </row>
    <row r="323" spans="3:3" x14ac:dyDescent="0.35">
      <c r="C323"/>
    </row>
    <row r="324" spans="3:3" x14ac:dyDescent="0.35">
      <c r="C324"/>
    </row>
    <row r="325" spans="3:3" x14ac:dyDescent="0.35">
      <c r="C325"/>
    </row>
    <row r="326" spans="3:3" x14ac:dyDescent="0.35">
      <c r="C326"/>
    </row>
    <row r="327" spans="3:3" x14ac:dyDescent="0.35">
      <c r="C327"/>
    </row>
    <row r="328" spans="3:3" x14ac:dyDescent="0.35">
      <c r="C328"/>
    </row>
    <row r="329" spans="3:3" x14ac:dyDescent="0.35">
      <c r="C329"/>
    </row>
    <row r="330" spans="3:3" x14ac:dyDescent="0.35">
      <c r="C330"/>
    </row>
    <row r="331" spans="3:3" x14ac:dyDescent="0.35">
      <c r="C331"/>
    </row>
    <row r="332" spans="3:3" x14ac:dyDescent="0.35">
      <c r="C332"/>
    </row>
    <row r="333" spans="3:3" x14ac:dyDescent="0.35">
      <c r="C333"/>
    </row>
    <row r="334" spans="3:3" x14ac:dyDescent="0.35">
      <c r="C334"/>
    </row>
    <row r="335" spans="3:3" x14ac:dyDescent="0.35">
      <c r="C335"/>
    </row>
    <row r="336" spans="3:3" x14ac:dyDescent="0.35">
      <c r="C336"/>
    </row>
    <row r="337" spans="3:3" x14ac:dyDescent="0.35">
      <c r="C337"/>
    </row>
    <row r="338" spans="3:3" x14ac:dyDescent="0.35">
      <c r="C338"/>
    </row>
    <row r="339" spans="3:3" x14ac:dyDescent="0.35">
      <c r="C339"/>
    </row>
    <row r="340" spans="3:3" x14ac:dyDescent="0.35">
      <c r="C340"/>
    </row>
    <row r="341" spans="3:3" x14ac:dyDescent="0.35">
      <c r="C341"/>
    </row>
    <row r="342" spans="3:3" x14ac:dyDescent="0.35">
      <c r="C342"/>
    </row>
    <row r="343" spans="3:3" x14ac:dyDescent="0.35">
      <c r="C343"/>
    </row>
    <row r="344" spans="3:3" x14ac:dyDescent="0.35">
      <c r="C344"/>
    </row>
    <row r="345" spans="3:3" x14ac:dyDescent="0.35">
      <c r="C345"/>
    </row>
    <row r="346" spans="3:3" x14ac:dyDescent="0.35">
      <c r="C346"/>
    </row>
    <row r="347" spans="3:3" x14ac:dyDescent="0.35">
      <c r="C347"/>
    </row>
    <row r="348" spans="3:3" x14ac:dyDescent="0.35">
      <c r="C348"/>
    </row>
    <row r="349" spans="3:3" x14ac:dyDescent="0.35">
      <c r="C349"/>
    </row>
    <row r="350" spans="3:3" x14ac:dyDescent="0.35">
      <c r="C350"/>
    </row>
    <row r="351" spans="3:3" x14ac:dyDescent="0.35">
      <c r="C351"/>
    </row>
    <row r="352" spans="3:3" x14ac:dyDescent="0.35">
      <c r="C352"/>
    </row>
    <row r="353" spans="3:3" x14ac:dyDescent="0.35">
      <c r="C353"/>
    </row>
    <row r="354" spans="3:3" x14ac:dyDescent="0.35">
      <c r="C354"/>
    </row>
    <row r="355" spans="3:3" x14ac:dyDescent="0.35">
      <c r="C355"/>
    </row>
    <row r="356" spans="3:3" x14ac:dyDescent="0.35">
      <c r="C356"/>
    </row>
    <row r="357" spans="3:3" x14ac:dyDescent="0.35">
      <c r="C357"/>
    </row>
    <row r="358" spans="3:3" x14ac:dyDescent="0.35">
      <c r="C358"/>
    </row>
    <row r="359" spans="3:3" x14ac:dyDescent="0.35">
      <c r="C359"/>
    </row>
    <row r="360" spans="3:3" x14ac:dyDescent="0.35">
      <c r="C360"/>
    </row>
    <row r="361" spans="3:3" x14ac:dyDescent="0.35">
      <c r="C361"/>
    </row>
    <row r="362" spans="3:3" x14ac:dyDescent="0.35">
      <c r="C362"/>
    </row>
    <row r="363" spans="3:3" x14ac:dyDescent="0.35">
      <c r="C363"/>
    </row>
    <row r="364" spans="3:3" x14ac:dyDescent="0.35">
      <c r="C364"/>
    </row>
    <row r="365" spans="3:3" x14ac:dyDescent="0.35">
      <c r="C365"/>
    </row>
    <row r="366" spans="3:3" x14ac:dyDescent="0.35">
      <c r="C366"/>
    </row>
    <row r="367" spans="3:3" x14ac:dyDescent="0.35">
      <c r="C367"/>
    </row>
    <row r="368" spans="3:3" x14ac:dyDescent="0.35">
      <c r="C368"/>
    </row>
    <row r="369" spans="3:3" x14ac:dyDescent="0.35">
      <c r="C369"/>
    </row>
    <row r="370" spans="3:3" x14ac:dyDescent="0.35">
      <c r="C370"/>
    </row>
    <row r="371" spans="3:3" x14ac:dyDescent="0.35">
      <c r="C371"/>
    </row>
    <row r="372" spans="3:3" x14ac:dyDescent="0.35">
      <c r="C372"/>
    </row>
    <row r="373" spans="3:3" x14ac:dyDescent="0.35">
      <c r="C373"/>
    </row>
    <row r="374" spans="3:3" x14ac:dyDescent="0.35">
      <c r="C374"/>
    </row>
    <row r="375" spans="3:3" x14ac:dyDescent="0.35">
      <c r="C375"/>
    </row>
    <row r="376" spans="3:3" x14ac:dyDescent="0.35">
      <c r="C376"/>
    </row>
    <row r="377" spans="3:3" x14ac:dyDescent="0.35">
      <c r="C377"/>
    </row>
    <row r="378" spans="3:3" x14ac:dyDescent="0.35">
      <c r="C378"/>
    </row>
    <row r="379" spans="3:3" x14ac:dyDescent="0.35">
      <c r="C379"/>
    </row>
    <row r="380" spans="3:3" x14ac:dyDescent="0.35">
      <c r="C380"/>
    </row>
    <row r="381" spans="3:3" x14ac:dyDescent="0.35">
      <c r="C381"/>
    </row>
    <row r="382" spans="3:3" x14ac:dyDescent="0.35">
      <c r="C382"/>
    </row>
    <row r="383" spans="3:3" x14ac:dyDescent="0.35">
      <c r="C383"/>
    </row>
    <row r="384" spans="3:3" x14ac:dyDescent="0.35">
      <c r="C384"/>
    </row>
    <row r="385" spans="3:3" x14ac:dyDescent="0.35">
      <c r="C385"/>
    </row>
    <row r="386" spans="3:3" x14ac:dyDescent="0.35">
      <c r="C386"/>
    </row>
    <row r="387" spans="3:3" x14ac:dyDescent="0.35">
      <c r="C387"/>
    </row>
    <row r="388" spans="3:3" x14ac:dyDescent="0.35">
      <c r="C388"/>
    </row>
    <row r="389" spans="3:3" x14ac:dyDescent="0.35">
      <c r="C389"/>
    </row>
    <row r="390" spans="3:3" x14ac:dyDescent="0.35">
      <c r="C390"/>
    </row>
    <row r="391" spans="3:3" x14ac:dyDescent="0.35">
      <c r="C391"/>
    </row>
    <row r="392" spans="3:3" x14ac:dyDescent="0.35">
      <c r="C392"/>
    </row>
    <row r="393" spans="3:3" x14ac:dyDescent="0.35">
      <c r="C393"/>
    </row>
    <row r="394" spans="3:3" x14ac:dyDescent="0.35">
      <c r="C394"/>
    </row>
    <row r="395" spans="3:3" x14ac:dyDescent="0.35">
      <c r="C395"/>
    </row>
    <row r="396" spans="3:3" x14ac:dyDescent="0.35">
      <c r="C396"/>
    </row>
    <row r="397" spans="3:3" x14ac:dyDescent="0.35">
      <c r="C397"/>
    </row>
    <row r="398" spans="3:3" x14ac:dyDescent="0.35">
      <c r="C398"/>
    </row>
    <row r="399" spans="3:3" x14ac:dyDescent="0.35">
      <c r="C399"/>
    </row>
    <row r="400" spans="3:3" x14ac:dyDescent="0.35">
      <c r="C400"/>
    </row>
    <row r="401" spans="3:3" x14ac:dyDescent="0.35">
      <c r="C401"/>
    </row>
    <row r="402" spans="3:3" x14ac:dyDescent="0.35">
      <c r="C402"/>
    </row>
    <row r="403" spans="3:3" x14ac:dyDescent="0.35">
      <c r="C403"/>
    </row>
    <row r="404" spans="3:3" x14ac:dyDescent="0.35">
      <c r="C404"/>
    </row>
    <row r="405" spans="3:3" x14ac:dyDescent="0.35">
      <c r="C405"/>
    </row>
    <row r="406" spans="3:3" x14ac:dyDescent="0.35">
      <c r="C406"/>
    </row>
    <row r="407" spans="3:3" x14ac:dyDescent="0.35">
      <c r="C407"/>
    </row>
    <row r="408" spans="3:3" x14ac:dyDescent="0.35">
      <c r="C408"/>
    </row>
    <row r="409" spans="3:3" x14ac:dyDescent="0.35">
      <c r="C409"/>
    </row>
    <row r="410" spans="3:3" x14ac:dyDescent="0.35">
      <c r="C410"/>
    </row>
    <row r="411" spans="3:3" x14ac:dyDescent="0.35">
      <c r="C411"/>
    </row>
    <row r="412" spans="3:3" x14ac:dyDescent="0.35">
      <c r="C412"/>
    </row>
    <row r="413" spans="3:3" x14ac:dyDescent="0.35">
      <c r="C413"/>
    </row>
    <row r="414" spans="3:3" x14ac:dyDescent="0.35">
      <c r="C414"/>
    </row>
    <row r="415" spans="3:3" x14ac:dyDescent="0.35">
      <c r="C415"/>
    </row>
    <row r="416" spans="3:3" x14ac:dyDescent="0.35">
      <c r="C416"/>
    </row>
    <row r="417" spans="3:3" x14ac:dyDescent="0.35">
      <c r="C417"/>
    </row>
    <row r="418" spans="3:3" x14ac:dyDescent="0.35">
      <c r="C418"/>
    </row>
    <row r="419" spans="3:3" x14ac:dyDescent="0.35">
      <c r="C419"/>
    </row>
    <row r="420" spans="3:3" x14ac:dyDescent="0.35">
      <c r="C420"/>
    </row>
    <row r="421" spans="3:3" x14ac:dyDescent="0.35">
      <c r="C421"/>
    </row>
    <row r="422" spans="3:3" x14ac:dyDescent="0.35">
      <c r="C422"/>
    </row>
    <row r="423" spans="3:3" x14ac:dyDescent="0.35">
      <c r="C423"/>
    </row>
    <row r="424" spans="3:3" x14ac:dyDescent="0.35">
      <c r="C424"/>
    </row>
    <row r="425" spans="3:3" x14ac:dyDescent="0.35">
      <c r="C425"/>
    </row>
    <row r="426" spans="3:3" x14ac:dyDescent="0.35">
      <c r="C426"/>
    </row>
    <row r="427" spans="3:3" x14ac:dyDescent="0.35">
      <c r="C427"/>
    </row>
    <row r="428" spans="3:3" x14ac:dyDescent="0.35">
      <c r="C428"/>
    </row>
    <row r="429" spans="3:3" x14ac:dyDescent="0.35">
      <c r="C429"/>
    </row>
    <row r="430" spans="3:3" x14ac:dyDescent="0.35">
      <c r="C430"/>
    </row>
    <row r="431" spans="3:3" x14ac:dyDescent="0.35">
      <c r="C431"/>
    </row>
    <row r="432" spans="3:3" x14ac:dyDescent="0.35">
      <c r="C432"/>
    </row>
    <row r="433" spans="3:3" x14ac:dyDescent="0.35">
      <c r="C433"/>
    </row>
    <row r="434" spans="3:3" x14ac:dyDescent="0.35">
      <c r="C434"/>
    </row>
    <row r="435" spans="3:3" x14ac:dyDescent="0.35">
      <c r="C435"/>
    </row>
    <row r="436" spans="3:3" x14ac:dyDescent="0.35">
      <c r="C436"/>
    </row>
    <row r="437" spans="3:3" x14ac:dyDescent="0.35">
      <c r="C437"/>
    </row>
    <row r="438" spans="3:3" x14ac:dyDescent="0.35">
      <c r="C438"/>
    </row>
    <row r="439" spans="3:3" x14ac:dyDescent="0.35">
      <c r="C439"/>
    </row>
    <row r="440" spans="3:3" x14ac:dyDescent="0.35">
      <c r="C440"/>
    </row>
    <row r="441" spans="3:3" x14ac:dyDescent="0.35">
      <c r="C441"/>
    </row>
    <row r="442" spans="3:3" x14ac:dyDescent="0.35">
      <c r="C442"/>
    </row>
    <row r="443" spans="3:3" x14ac:dyDescent="0.35">
      <c r="C443"/>
    </row>
    <row r="444" spans="3:3" x14ac:dyDescent="0.35">
      <c r="C444"/>
    </row>
    <row r="445" spans="3:3" x14ac:dyDescent="0.35">
      <c r="C445"/>
    </row>
    <row r="446" spans="3:3" x14ac:dyDescent="0.35">
      <c r="C446"/>
    </row>
    <row r="447" spans="3:3" x14ac:dyDescent="0.35">
      <c r="C447"/>
    </row>
    <row r="448" spans="3:3" x14ac:dyDescent="0.35">
      <c r="C448"/>
    </row>
    <row r="449" spans="3:3" x14ac:dyDescent="0.35">
      <c r="C449"/>
    </row>
    <row r="450" spans="3:3" x14ac:dyDescent="0.35">
      <c r="C450"/>
    </row>
    <row r="451" spans="3:3" x14ac:dyDescent="0.35">
      <c r="C451"/>
    </row>
    <row r="452" spans="3:3" x14ac:dyDescent="0.35">
      <c r="C452"/>
    </row>
    <row r="453" spans="3:3" x14ac:dyDescent="0.35">
      <c r="C453"/>
    </row>
    <row r="454" spans="3:3" x14ac:dyDescent="0.35">
      <c r="C454"/>
    </row>
    <row r="455" spans="3:3" x14ac:dyDescent="0.35">
      <c r="C455"/>
    </row>
    <row r="456" spans="3:3" x14ac:dyDescent="0.35">
      <c r="C456"/>
    </row>
    <row r="457" spans="3:3" x14ac:dyDescent="0.35">
      <c r="C457"/>
    </row>
    <row r="458" spans="3:3" x14ac:dyDescent="0.35">
      <c r="C458"/>
    </row>
    <row r="459" spans="3:3" x14ac:dyDescent="0.35">
      <c r="C459"/>
    </row>
    <row r="460" spans="3:3" x14ac:dyDescent="0.35">
      <c r="C460"/>
    </row>
    <row r="461" spans="3:3" x14ac:dyDescent="0.35">
      <c r="C461"/>
    </row>
    <row r="462" spans="3:3" x14ac:dyDescent="0.35">
      <c r="C462"/>
    </row>
    <row r="463" spans="3:3" x14ac:dyDescent="0.35">
      <c r="C463"/>
    </row>
    <row r="464" spans="3:3" x14ac:dyDescent="0.35">
      <c r="C464"/>
    </row>
    <row r="465" spans="3:3" x14ac:dyDescent="0.35">
      <c r="C465"/>
    </row>
    <row r="466" spans="3:3" x14ac:dyDescent="0.35">
      <c r="C466"/>
    </row>
    <row r="467" spans="3:3" x14ac:dyDescent="0.35">
      <c r="C467"/>
    </row>
    <row r="468" spans="3:3" x14ac:dyDescent="0.35">
      <c r="C468"/>
    </row>
    <row r="469" spans="3:3" x14ac:dyDescent="0.35">
      <c r="C469"/>
    </row>
    <row r="470" spans="3:3" x14ac:dyDescent="0.35">
      <c r="C470"/>
    </row>
    <row r="471" spans="3:3" x14ac:dyDescent="0.35">
      <c r="C471"/>
    </row>
    <row r="472" spans="3:3" x14ac:dyDescent="0.35">
      <c r="C472"/>
    </row>
    <row r="473" spans="3:3" x14ac:dyDescent="0.35">
      <c r="C473"/>
    </row>
    <row r="474" spans="3:3" x14ac:dyDescent="0.35">
      <c r="C474"/>
    </row>
    <row r="475" spans="3:3" x14ac:dyDescent="0.35">
      <c r="C475"/>
    </row>
    <row r="476" spans="3:3" x14ac:dyDescent="0.35">
      <c r="C476"/>
    </row>
    <row r="477" spans="3:3" x14ac:dyDescent="0.35">
      <c r="C477"/>
    </row>
    <row r="478" spans="3:3" x14ac:dyDescent="0.35">
      <c r="C478"/>
    </row>
    <row r="479" spans="3:3" x14ac:dyDescent="0.35">
      <c r="C479"/>
    </row>
    <row r="480" spans="3:3" x14ac:dyDescent="0.35">
      <c r="C480"/>
    </row>
    <row r="481" spans="3:3" x14ac:dyDescent="0.35">
      <c r="C481"/>
    </row>
    <row r="482" spans="3:3" x14ac:dyDescent="0.35">
      <c r="C482"/>
    </row>
    <row r="483" spans="3:3" x14ac:dyDescent="0.35">
      <c r="C483"/>
    </row>
    <row r="484" spans="3:3" x14ac:dyDescent="0.35">
      <c r="C484"/>
    </row>
    <row r="485" spans="3:3" x14ac:dyDescent="0.35">
      <c r="C485"/>
    </row>
    <row r="486" spans="3:3" x14ac:dyDescent="0.35">
      <c r="C486"/>
    </row>
    <row r="487" spans="3:3" x14ac:dyDescent="0.35">
      <c r="C487"/>
    </row>
    <row r="488" spans="3:3" x14ac:dyDescent="0.35">
      <c r="C488"/>
    </row>
    <row r="489" spans="3:3" x14ac:dyDescent="0.35">
      <c r="C489"/>
    </row>
    <row r="490" spans="3:3" x14ac:dyDescent="0.35">
      <c r="C490"/>
    </row>
    <row r="491" spans="3:3" x14ac:dyDescent="0.35">
      <c r="C491"/>
    </row>
    <row r="492" spans="3:3" x14ac:dyDescent="0.35">
      <c r="C492"/>
    </row>
    <row r="493" spans="3:3" x14ac:dyDescent="0.35">
      <c r="C493"/>
    </row>
    <row r="494" spans="3:3" x14ac:dyDescent="0.35">
      <c r="C494"/>
    </row>
    <row r="495" spans="3:3" x14ac:dyDescent="0.35">
      <c r="C495"/>
    </row>
    <row r="496" spans="3:3" x14ac:dyDescent="0.35">
      <c r="C496"/>
    </row>
    <row r="497" spans="3:3" x14ac:dyDescent="0.35">
      <c r="C497"/>
    </row>
    <row r="498" spans="3:3" x14ac:dyDescent="0.35">
      <c r="C498"/>
    </row>
    <row r="499" spans="3:3" x14ac:dyDescent="0.35">
      <c r="C499"/>
    </row>
    <row r="500" spans="3:3" x14ac:dyDescent="0.35">
      <c r="C500"/>
    </row>
    <row r="501" spans="3:3" x14ac:dyDescent="0.35">
      <c r="C501"/>
    </row>
    <row r="502" spans="3:3" x14ac:dyDescent="0.35">
      <c r="C502"/>
    </row>
    <row r="503" spans="3:3" x14ac:dyDescent="0.35">
      <c r="C503"/>
    </row>
    <row r="504" spans="3:3" x14ac:dyDescent="0.35">
      <c r="C504"/>
    </row>
    <row r="505" spans="3:3" x14ac:dyDescent="0.35">
      <c r="C505"/>
    </row>
    <row r="506" spans="3:3" x14ac:dyDescent="0.35">
      <c r="C506"/>
    </row>
    <row r="507" spans="3:3" x14ac:dyDescent="0.35">
      <c r="C507"/>
    </row>
    <row r="508" spans="3:3" x14ac:dyDescent="0.35">
      <c r="C508"/>
    </row>
    <row r="509" spans="3:3" x14ac:dyDescent="0.35">
      <c r="C509"/>
    </row>
    <row r="510" spans="3:3" x14ac:dyDescent="0.35">
      <c r="C510"/>
    </row>
    <row r="511" spans="3:3" x14ac:dyDescent="0.35">
      <c r="C511"/>
    </row>
    <row r="512" spans="3:3" x14ac:dyDescent="0.35">
      <c r="C512"/>
    </row>
    <row r="513" spans="3:3" x14ac:dyDescent="0.35">
      <c r="C513"/>
    </row>
    <row r="514" spans="3:3" x14ac:dyDescent="0.35">
      <c r="C514"/>
    </row>
    <row r="515" spans="3:3" x14ac:dyDescent="0.35">
      <c r="C515"/>
    </row>
    <row r="516" spans="3:3" x14ac:dyDescent="0.35">
      <c r="C516"/>
    </row>
    <row r="517" spans="3:3" x14ac:dyDescent="0.35">
      <c r="C517"/>
    </row>
    <row r="518" spans="3:3" x14ac:dyDescent="0.35">
      <c r="C518"/>
    </row>
  </sheetData>
  <autoFilter ref="A2:N2" xr:uid="{00000000-0009-0000-0000-000001000000}">
    <sortState xmlns:xlrd2="http://schemas.microsoft.com/office/spreadsheetml/2017/richdata2" ref="A3:N352">
      <sortCondition ref="B2"/>
    </sortState>
  </autoFilter>
  <dataValidations count="1">
    <dataValidation type="list" allowBlank="1" showInputMessage="1" showErrorMessage="1" sqref="I3:I1048576" xr:uid="{00000000-0002-0000-0100-000000000000}">
      <formula1>"Undistributed,Distributed,Damaged,Staled"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0"/>
  <sheetViews>
    <sheetView tabSelected="1" zoomScale="40" zoomScaleNormal="40" workbookViewId="0">
      <selection activeCell="J9" sqref="J9"/>
    </sheetView>
  </sheetViews>
  <sheetFormatPr defaultColWidth="9.1796875" defaultRowHeight="26" x14ac:dyDescent="0.6"/>
  <cols>
    <col min="1" max="1" width="41.453125" style="8" customWidth="1"/>
    <col min="2" max="2" width="4.1796875" style="8" customWidth="1"/>
    <col min="3" max="3" width="15.54296875" style="8" customWidth="1"/>
    <col min="4" max="4" width="29.453125" style="8" customWidth="1"/>
    <col min="5" max="5" width="11.54296875" style="8" customWidth="1"/>
    <col min="6" max="6" width="20.81640625" style="9" customWidth="1"/>
    <col min="7" max="7" width="33.453125" style="8" bestFit="1" customWidth="1"/>
    <col min="8" max="9" width="32.7265625" style="8" customWidth="1"/>
    <col min="10" max="10" width="20.81640625" style="8" customWidth="1"/>
    <col min="11" max="11" width="49.26953125" style="8" customWidth="1"/>
    <col min="12" max="12" width="25.54296875" style="8" customWidth="1"/>
    <col min="13" max="13" width="17.81640625" style="8" customWidth="1"/>
    <col min="14" max="14" width="15.453125" style="8" customWidth="1"/>
    <col min="15" max="16" width="19.453125" style="8" customWidth="1"/>
    <col min="17" max="19" width="9.1796875" style="8"/>
    <col min="20" max="20" width="9.81640625" style="11" customWidth="1"/>
    <col min="21" max="16384" width="9.1796875" style="8"/>
  </cols>
  <sheetData>
    <row r="1" spans="1:20" ht="30" customHeight="1" x14ac:dyDescent="0.6">
      <c r="K1" s="10"/>
      <c r="L1" s="114"/>
      <c r="M1" s="114"/>
      <c r="N1" s="114"/>
      <c r="O1" s="115"/>
      <c r="P1" s="115"/>
    </row>
    <row r="2" spans="1:20" ht="45" x14ac:dyDescent="0.9">
      <c r="A2" s="116" t="s">
        <v>26</v>
      </c>
      <c r="B2" s="116"/>
      <c r="C2" s="116"/>
      <c r="D2" s="116"/>
      <c r="E2" s="116"/>
      <c r="F2" s="116"/>
      <c r="G2" s="116"/>
      <c r="H2" s="116"/>
      <c r="I2" s="116"/>
      <c r="J2" s="116"/>
      <c r="K2" s="116"/>
      <c r="L2" s="116"/>
      <c r="M2" s="116"/>
      <c r="N2" s="116"/>
      <c r="O2" s="116"/>
      <c r="P2" s="116"/>
    </row>
    <row r="3" spans="1:20" ht="45" x14ac:dyDescent="0.9">
      <c r="A3" s="116" t="s">
        <v>66</v>
      </c>
      <c r="B3" s="116"/>
      <c r="C3" s="116"/>
      <c r="D3" s="116"/>
      <c r="E3" s="116"/>
      <c r="F3" s="116"/>
      <c r="G3" s="116"/>
      <c r="H3" s="116"/>
      <c r="I3" s="116"/>
      <c r="J3" s="116"/>
      <c r="K3" s="116"/>
      <c r="L3" s="116"/>
      <c r="M3" s="116"/>
      <c r="N3" s="116"/>
      <c r="O3" s="116"/>
      <c r="P3" s="116"/>
    </row>
    <row r="4" spans="1:20" ht="45" x14ac:dyDescent="0.9">
      <c r="A4" s="49"/>
      <c r="B4" s="49"/>
      <c r="C4" s="49"/>
      <c r="D4" s="49"/>
      <c r="E4" s="49"/>
      <c r="F4" s="58" t="s">
        <v>58</v>
      </c>
      <c r="G4" s="49"/>
      <c r="H4" s="49"/>
      <c r="I4" s="49"/>
      <c r="J4" s="49"/>
      <c r="K4" s="49"/>
      <c r="L4" s="49"/>
      <c r="M4" s="49"/>
      <c r="N4" s="49"/>
      <c r="O4" s="49"/>
      <c r="P4" s="49"/>
    </row>
    <row r="5" spans="1:20" ht="30" customHeight="1" x14ac:dyDescent="0.6">
      <c r="K5" s="10"/>
      <c r="L5" s="114"/>
      <c r="M5" s="114"/>
      <c r="N5" s="114"/>
      <c r="O5" s="115"/>
      <c r="P5" s="115"/>
    </row>
    <row r="6" spans="1:20" s="13" customFormat="1" ht="30.75" customHeight="1" x14ac:dyDescent="0.6">
      <c r="A6" s="12" t="s">
        <v>17</v>
      </c>
      <c r="B6" s="122"/>
      <c r="C6" s="123"/>
      <c r="D6" s="123"/>
      <c r="E6" s="123"/>
      <c r="F6" s="124"/>
      <c r="J6" s="14"/>
      <c r="K6" s="99" t="s">
        <v>69</v>
      </c>
      <c r="L6" s="121" t="str">
        <f>'Summary Recon'!C6</f>
        <v>XXXXXXXXX</v>
      </c>
      <c r="M6" s="121"/>
      <c r="N6" s="121"/>
      <c r="R6" s="11"/>
    </row>
    <row r="7" spans="1:20" s="13" customFormat="1" ht="30.75" customHeight="1" x14ac:dyDescent="0.6">
      <c r="A7" s="12" t="s">
        <v>27</v>
      </c>
      <c r="B7" s="127" t="str">
        <f>CONCATENATE("PAY",MID('Summary Recon'!C4,3,8))</f>
        <v>PAY 123456X</v>
      </c>
      <c r="C7" s="128"/>
      <c r="D7" s="125" t="s">
        <v>28</v>
      </c>
      <c r="E7" s="125"/>
      <c r="F7" s="126"/>
      <c r="J7" s="15"/>
      <c r="K7" s="99" t="s">
        <v>70</v>
      </c>
      <c r="L7" s="121" t="str">
        <f>'Summary Recon'!C7</f>
        <v>XXXX</v>
      </c>
      <c r="M7" s="121"/>
      <c r="N7" s="121"/>
      <c r="R7" s="11"/>
    </row>
    <row r="8" spans="1:20" s="16" customFormat="1" ht="30.75" customHeight="1" x14ac:dyDescent="0.6">
      <c r="A8" s="12" t="s">
        <v>84</v>
      </c>
      <c r="B8" s="129" t="str">
        <f>'Summary Recon'!C4</f>
        <v>CU 123456X XXXXXXX</v>
      </c>
      <c r="C8" s="130"/>
      <c r="D8" s="131"/>
      <c r="E8" s="131"/>
      <c r="F8" s="132"/>
      <c r="J8" s="15"/>
      <c r="K8" s="99" t="s">
        <v>71</v>
      </c>
      <c r="L8" s="121" t="str">
        <f>'Summary Recon'!C10</f>
        <v>XXXXXXXXXXXX</v>
      </c>
      <c r="M8" s="121"/>
      <c r="N8" s="121"/>
      <c r="R8" s="17"/>
    </row>
    <row r="9" spans="1:20" s="13" customFormat="1" ht="30.75" customHeight="1" x14ac:dyDescent="0.6">
      <c r="A9" s="18" t="s">
        <v>29</v>
      </c>
      <c r="B9" s="117"/>
      <c r="C9" s="118"/>
      <c r="D9" s="119" t="s">
        <v>30</v>
      </c>
      <c r="E9" s="120"/>
      <c r="F9" s="78"/>
      <c r="J9" s="15"/>
      <c r="K9" s="99" t="s">
        <v>72</v>
      </c>
      <c r="L9" s="121" t="str">
        <f>'Summary Recon'!C11</f>
        <v>XXXX</v>
      </c>
      <c r="M9" s="121"/>
      <c r="N9" s="121"/>
      <c r="R9" s="11"/>
    </row>
    <row r="10" spans="1:20" ht="26.5" thickBot="1" x14ac:dyDescent="0.65">
      <c r="J10" s="19"/>
      <c r="K10" s="19"/>
      <c r="L10" s="19"/>
      <c r="M10" s="20"/>
    </row>
    <row r="11" spans="1:20" s="21" customFormat="1" ht="45.75" customHeight="1" thickBot="1" x14ac:dyDescent="0.9">
      <c r="A11" s="146" t="s">
        <v>31</v>
      </c>
      <c r="B11" s="147"/>
      <c r="C11" s="147"/>
      <c r="D11" s="148"/>
      <c r="E11" s="151" t="s">
        <v>76</v>
      </c>
      <c r="F11" s="152"/>
      <c r="G11" s="152"/>
      <c r="H11" s="152"/>
      <c r="I11" s="152"/>
      <c r="J11" s="152"/>
      <c r="K11" s="152"/>
      <c r="L11" s="153"/>
      <c r="M11" s="133" t="s">
        <v>32</v>
      </c>
      <c r="N11" s="134"/>
      <c r="R11" s="11"/>
    </row>
    <row r="12" spans="1:20" s="22" customFormat="1" ht="25.5" customHeight="1" x14ac:dyDescent="0.65">
      <c r="A12" s="135" t="s">
        <v>75</v>
      </c>
      <c r="B12" s="136"/>
      <c r="C12" s="139" t="s">
        <v>89</v>
      </c>
      <c r="D12" s="140"/>
      <c r="E12" s="142" t="s">
        <v>33</v>
      </c>
      <c r="F12" s="144" t="s">
        <v>34</v>
      </c>
      <c r="G12" s="144" t="s">
        <v>35</v>
      </c>
      <c r="H12" s="144" t="s">
        <v>36</v>
      </c>
      <c r="I12" s="144" t="s">
        <v>37</v>
      </c>
      <c r="J12" s="144" t="s">
        <v>38</v>
      </c>
      <c r="K12" s="142" t="s">
        <v>39</v>
      </c>
      <c r="L12" s="142" t="s">
        <v>40</v>
      </c>
      <c r="M12" s="149" t="s">
        <v>41</v>
      </c>
      <c r="N12" s="149" t="s">
        <v>42</v>
      </c>
      <c r="R12" s="23"/>
    </row>
    <row r="13" spans="1:20" s="22" customFormat="1" ht="87" customHeight="1" x14ac:dyDescent="0.65">
      <c r="A13" s="137"/>
      <c r="B13" s="138"/>
      <c r="C13" s="137"/>
      <c r="D13" s="141"/>
      <c r="E13" s="143"/>
      <c r="F13" s="145"/>
      <c r="G13" s="145"/>
      <c r="H13" s="145"/>
      <c r="I13" s="145"/>
      <c r="J13" s="145"/>
      <c r="K13" s="143"/>
      <c r="L13" s="143"/>
      <c r="M13" s="150"/>
      <c r="N13" s="158"/>
      <c r="R13" s="23"/>
    </row>
    <row r="14" spans="1:20" ht="45" customHeight="1" x14ac:dyDescent="0.6">
      <c r="A14" s="154"/>
      <c r="B14" s="155"/>
      <c r="C14" s="156"/>
      <c r="D14" s="157"/>
      <c r="E14" s="24"/>
      <c r="F14" s="25"/>
      <c r="G14" s="25"/>
      <c r="H14" s="26"/>
      <c r="I14" s="27"/>
      <c r="J14" s="25"/>
      <c r="K14" s="28"/>
      <c r="L14" s="29"/>
      <c r="M14" s="25"/>
      <c r="N14" s="30"/>
      <c r="R14" s="11"/>
      <c r="T14" s="8"/>
    </row>
    <row r="15" spans="1:20" ht="45" customHeight="1" x14ac:dyDescent="0.6">
      <c r="A15" s="154"/>
      <c r="B15" s="155"/>
      <c r="C15" s="156"/>
      <c r="D15" s="157"/>
      <c r="E15" s="24"/>
      <c r="F15" s="31"/>
      <c r="G15" s="26"/>
      <c r="H15" s="32"/>
      <c r="I15" s="25"/>
      <c r="J15" s="28"/>
      <c r="K15" s="29"/>
      <c r="L15" s="29"/>
      <c r="M15" s="25"/>
      <c r="N15" s="30"/>
      <c r="R15" s="11"/>
      <c r="T15" s="8"/>
    </row>
    <row r="16" spans="1:20" ht="45" customHeight="1" x14ac:dyDescent="0.6">
      <c r="A16" s="154"/>
      <c r="B16" s="155"/>
      <c r="C16" s="156"/>
      <c r="D16" s="157"/>
      <c r="E16" s="24"/>
      <c r="F16" s="31"/>
      <c r="G16" s="26"/>
      <c r="H16" s="32"/>
      <c r="I16" s="25"/>
      <c r="J16" s="28"/>
      <c r="K16" s="29"/>
      <c r="L16" s="29"/>
      <c r="M16" s="25"/>
      <c r="N16" s="30"/>
      <c r="R16" s="11"/>
      <c r="T16" s="8"/>
    </row>
    <row r="17" spans="1:20" ht="45" customHeight="1" x14ac:dyDescent="0.6">
      <c r="A17" s="154"/>
      <c r="B17" s="155"/>
      <c r="C17" s="156"/>
      <c r="D17" s="157"/>
      <c r="E17" s="24"/>
      <c r="F17" s="31"/>
      <c r="G17" s="26"/>
      <c r="H17" s="32"/>
      <c r="I17" s="25"/>
      <c r="J17" s="28"/>
      <c r="K17" s="29"/>
      <c r="L17" s="29"/>
      <c r="M17" s="25"/>
      <c r="N17" s="30"/>
      <c r="R17" s="11"/>
      <c r="T17" s="8"/>
    </row>
    <row r="18" spans="1:20" ht="45" hidden="1" customHeight="1" x14ac:dyDescent="0.6">
      <c r="A18" s="154"/>
      <c r="B18" s="155"/>
      <c r="C18" s="156"/>
      <c r="D18" s="157"/>
      <c r="E18" s="24"/>
      <c r="F18" s="31"/>
      <c r="G18" s="26"/>
      <c r="H18" s="32"/>
      <c r="I18" s="25"/>
      <c r="J18" s="28"/>
      <c r="K18" s="29"/>
      <c r="L18" s="29"/>
      <c r="M18" s="25"/>
      <c r="N18" s="30"/>
      <c r="R18" s="11"/>
      <c r="T18" s="8"/>
    </row>
    <row r="19" spans="1:20" ht="45" hidden="1" customHeight="1" x14ac:dyDescent="0.6">
      <c r="A19" s="154"/>
      <c r="B19" s="155"/>
      <c r="C19" s="156"/>
      <c r="D19" s="157"/>
      <c r="E19" s="24"/>
      <c r="F19" s="31"/>
      <c r="G19" s="26"/>
      <c r="H19" s="32"/>
      <c r="I19" s="25"/>
      <c r="J19" s="28"/>
      <c r="K19" s="29"/>
      <c r="L19" s="29"/>
      <c r="M19" s="25"/>
      <c r="N19" s="30"/>
      <c r="R19" s="11"/>
      <c r="T19" s="8"/>
    </row>
    <row r="20" spans="1:20" ht="45" hidden="1" customHeight="1" x14ac:dyDescent="0.6">
      <c r="A20" s="154"/>
      <c r="B20" s="155"/>
      <c r="C20" s="156"/>
      <c r="D20" s="157"/>
      <c r="E20" s="24"/>
      <c r="F20" s="31"/>
      <c r="G20" s="26"/>
      <c r="H20" s="32"/>
      <c r="I20" s="25"/>
      <c r="J20" s="28"/>
      <c r="K20" s="29"/>
      <c r="L20" s="29"/>
      <c r="M20" s="25"/>
      <c r="N20" s="30"/>
      <c r="R20" s="11"/>
      <c r="T20" s="8"/>
    </row>
    <row r="21" spans="1:20" ht="45" hidden="1" customHeight="1" x14ac:dyDescent="0.6">
      <c r="A21" s="154"/>
      <c r="B21" s="155"/>
      <c r="C21" s="156"/>
      <c r="D21" s="157"/>
      <c r="E21" s="24"/>
      <c r="F21" s="31"/>
      <c r="G21" s="26"/>
      <c r="H21" s="32"/>
      <c r="I21" s="25"/>
      <c r="J21" s="28"/>
      <c r="K21" s="29"/>
      <c r="L21" s="29"/>
      <c r="M21" s="25"/>
      <c r="N21" s="30"/>
      <c r="R21" s="11"/>
      <c r="T21" s="8"/>
    </row>
    <row r="22" spans="1:20" ht="45" hidden="1" customHeight="1" x14ac:dyDescent="0.6">
      <c r="A22" s="154"/>
      <c r="B22" s="155"/>
      <c r="C22" s="156"/>
      <c r="D22" s="157"/>
      <c r="E22" s="24"/>
      <c r="F22" s="31"/>
      <c r="G22" s="26"/>
      <c r="H22" s="32"/>
      <c r="I22" s="25"/>
      <c r="J22" s="28"/>
      <c r="K22" s="29"/>
      <c r="L22" s="29"/>
      <c r="M22" s="25"/>
      <c r="N22" s="30"/>
      <c r="R22" s="11"/>
      <c r="T22" s="8"/>
    </row>
    <row r="23" spans="1:20" ht="45" hidden="1" customHeight="1" x14ac:dyDescent="0.6">
      <c r="A23" s="154"/>
      <c r="B23" s="155"/>
      <c r="C23" s="156"/>
      <c r="D23" s="157"/>
      <c r="E23" s="24"/>
      <c r="F23" s="31"/>
      <c r="G23" s="26"/>
      <c r="H23" s="32"/>
      <c r="I23" s="25"/>
      <c r="J23" s="28"/>
      <c r="K23" s="29"/>
      <c r="L23" s="29"/>
      <c r="M23" s="25"/>
      <c r="N23" s="30"/>
      <c r="R23" s="11"/>
      <c r="T23" s="8"/>
    </row>
    <row r="24" spans="1:20" ht="45" hidden="1" customHeight="1" x14ac:dyDescent="0.6">
      <c r="A24" s="154"/>
      <c r="B24" s="155"/>
      <c r="C24" s="156"/>
      <c r="D24" s="157"/>
      <c r="E24" s="24"/>
      <c r="F24" s="31"/>
      <c r="G24" s="26"/>
      <c r="H24" s="32"/>
      <c r="I24" s="25"/>
      <c r="J24" s="28"/>
      <c r="K24" s="29"/>
      <c r="L24" s="29"/>
      <c r="M24" s="25"/>
      <c r="N24" s="30"/>
      <c r="R24" s="11"/>
      <c r="T24" s="8"/>
    </row>
    <row r="25" spans="1:20" ht="45" hidden="1" customHeight="1" x14ac:dyDescent="0.6">
      <c r="A25" s="154"/>
      <c r="B25" s="155"/>
      <c r="C25" s="156"/>
      <c r="D25" s="157"/>
      <c r="E25" s="24"/>
      <c r="F25" s="31"/>
      <c r="G25" s="26"/>
      <c r="H25" s="32"/>
      <c r="I25" s="25"/>
      <c r="J25" s="28"/>
      <c r="K25" s="29"/>
      <c r="L25" s="29"/>
      <c r="M25" s="25"/>
      <c r="N25" s="30"/>
      <c r="R25" s="11"/>
      <c r="T25" s="8"/>
    </row>
    <row r="26" spans="1:20" ht="45" hidden="1" customHeight="1" x14ac:dyDescent="0.6">
      <c r="A26" s="154"/>
      <c r="B26" s="155"/>
      <c r="C26" s="156"/>
      <c r="D26" s="157"/>
      <c r="E26" s="24"/>
      <c r="F26" s="31"/>
      <c r="G26" s="26"/>
      <c r="H26" s="32"/>
      <c r="I26" s="25"/>
      <c r="J26" s="28"/>
      <c r="K26" s="29"/>
      <c r="L26" s="29"/>
      <c r="M26" s="25"/>
      <c r="N26" s="30"/>
      <c r="R26" s="11"/>
      <c r="T26" s="8"/>
    </row>
    <row r="27" spans="1:20" ht="45" hidden="1" customHeight="1" x14ac:dyDescent="0.6">
      <c r="A27" s="154"/>
      <c r="B27" s="155"/>
      <c r="C27" s="156"/>
      <c r="D27" s="157"/>
      <c r="E27" s="24"/>
      <c r="F27" s="31"/>
      <c r="G27" s="26"/>
      <c r="H27" s="32"/>
      <c r="I27" s="25"/>
      <c r="J27" s="28"/>
      <c r="K27" s="29"/>
      <c r="L27" s="29"/>
      <c r="M27" s="25"/>
      <c r="N27" s="30"/>
      <c r="R27" s="11"/>
      <c r="T27" s="8"/>
    </row>
    <row r="28" spans="1:20" ht="45" hidden="1" customHeight="1" x14ac:dyDescent="0.6">
      <c r="A28" s="154"/>
      <c r="B28" s="155"/>
      <c r="C28" s="156"/>
      <c r="D28" s="157"/>
      <c r="E28" s="24"/>
      <c r="F28" s="31"/>
      <c r="G28" s="26"/>
      <c r="H28" s="32"/>
      <c r="I28" s="25"/>
      <c r="J28" s="28"/>
      <c r="K28" s="29"/>
      <c r="L28" s="29"/>
      <c r="M28" s="25"/>
      <c r="N28" s="30"/>
      <c r="R28" s="11"/>
      <c r="T28" s="8"/>
    </row>
    <row r="29" spans="1:20" ht="45" hidden="1" customHeight="1" x14ac:dyDescent="0.6">
      <c r="A29" s="154"/>
      <c r="B29" s="155"/>
      <c r="C29" s="156"/>
      <c r="D29" s="157"/>
      <c r="E29" s="24"/>
      <c r="F29" s="31"/>
      <c r="G29" s="26"/>
      <c r="H29" s="32"/>
      <c r="I29" s="25"/>
      <c r="J29" s="28"/>
      <c r="K29" s="29"/>
      <c r="L29" s="29"/>
      <c r="M29" s="25"/>
      <c r="N29" s="30"/>
      <c r="R29" s="11"/>
      <c r="T29" s="8"/>
    </row>
    <row r="30" spans="1:20" ht="45" hidden="1" customHeight="1" x14ac:dyDescent="0.6">
      <c r="A30" s="154"/>
      <c r="B30" s="155"/>
      <c r="C30" s="156"/>
      <c r="D30" s="157"/>
      <c r="E30" s="24"/>
      <c r="F30" s="31"/>
      <c r="G30" s="26"/>
      <c r="H30" s="32"/>
      <c r="I30" s="25"/>
      <c r="J30" s="28"/>
      <c r="K30" s="29"/>
      <c r="L30" s="29"/>
      <c r="M30" s="25"/>
      <c r="N30" s="30"/>
      <c r="R30" s="11"/>
      <c r="T30" s="8"/>
    </row>
    <row r="31" spans="1:20" ht="45" customHeight="1" x14ac:dyDescent="0.6">
      <c r="A31" s="154"/>
      <c r="B31" s="155"/>
      <c r="C31" s="156"/>
      <c r="D31" s="157"/>
      <c r="E31" s="24"/>
      <c r="F31" s="31"/>
      <c r="G31" s="26"/>
      <c r="H31" s="32"/>
      <c r="I31" s="25"/>
      <c r="J31" s="28"/>
      <c r="K31" s="29"/>
      <c r="L31" s="29"/>
      <c r="M31" s="25"/>
      <c r="N31" s="30"/>
      <c r="R31" s="11"/>
      <c r="T31" s="8"/>
    </row>
    <row r="32" spans="1:20" ht="45" customHeight="1" x14ac:dyDescent="0.6">
      <c r="A32" s="154"/>
      <c r="B32" s="155"/>
      <c r="C32" s="156"/>
      <c r="D32" s="157"/>
      <c r="E32" s="24"/>
      <c r="F32" s="31"/>
      <c r="G32" s="26"/>
      <c r="H32" s="32"/>
      <c r="I32" s="25"/>
      <c r="J32" s="28"/>
      <c r="K32" s="29"/>
      <c r="L32" s="29"/>
      <c r="M32" s="25"/>
      <c r="N32" s="30"/>
      <c r="R32" s="11"/>
      <c r="T32" s="8"/>
    </row>
    <row r="33" spans="1:20" ht="45" customHeight="1" x14ac:dyDescent="0.6">
      <c r="A33" s="154"/>
      <c r="B33" s="155"/>
      <c r="C33" s="156"/>
      <c r="D33" s="157"/>
      <c r="E33" s="24"/>
      <c r="F33" s="31"/>
      <c r="G33" s="26"/>
      <c r="H33" s="32"/>
      <c r="I33" s="25"/>
      <c r="J33" s="28"/>
      <c r="K33" s="29"/>
      <c r="L33" s="29"/>
      <c r="M33" s="25"/>
      <c r="N33" s="30"/>
      <c r="R33" s="11"/>
      <c r="T33" s="8"/>
    </row>
    <row r="34" spans="1:20" x14ac:dyDescent="0.6">
      <c r="A34" s="102"/>
      <c r="B34" s="103"/>
      <c r="C34" s="103"/>
      <c r="D34" s="103"/>
      <c r="E34" s="103"/>
      <c r="F34" s="103"/>
      <c r="G34" s="79" t="s">
        <v>43</v>
      </c>
      <c r="H34" s="79"/>
      <c r="I34" s="79"/>
      <c r="J34" s="79"/>
      <c r="K34" s="79"/>
      <c r="L34" s="79"/>
      <c r="M34" s="79"/>
      <c r="N34" s="104"/>
      <c r="R34" s="11"/>
      <c r="T34" s="8"/>
    </row>
    <row r="35" spans="1:20" ht="26.5" thickBot="1" x14ac:dyDescent="0.65">
      <c r="A35" s="105"/>
      <c r="B35" s="106"/>
      <c r="C35" s="106"/>
      <c r="D35" s="106"/>
      <c r="E35" s="106"/>
      <c r="F35" s="106"/>
      <c r="G35" s="80" t="s">
        <v>44</v>
      </c>
      <c r="H35" s="81" t="s">
        <v>45</v>
      </c>
      <c r="I35" s="82" t="s">
        <v>46</v>
      </c>
      <c r="J35" s="82" t="s">
        <v>73</v>
      </c>
      <c r="K35" s="82" t="s">
        <v>47</v>
      </c>
      <c r="L35" s="82" t="s">
        <v>74</v>
      </c>
      <c r="M35" s="82" t="s">
        <v>48</v>
      </c>
      <c r="N35" s="82" t="s">
        <v>83</v>
      </c>
      <c r="R35" s="11"/>
      <c r="T35" s="8"/>
    </row>
    <row r="36" spans="1:20" ht="33.75" customHeight="1" thickBot="1" x14ac:dyDescent="0.7">
      <c r="A36" s="88" t="s">
        <v>49</v>
      </c>
      <c r="B36" s="89"/>
      <c r="C36" s="83">
        <f>SUM(C14:C33)</f>
        <v>0</v>
      </c>
      <c r="D36" s="84"/>
      <c r="E36" s="35"/>
      <c r="F36" s="35"/>
      <c r="G36" s="85"/>
      <c r="H36" s="86"/>
      <c r="I36" s="33"/>
      <c r="J36" s="33"/>
      <c r="K36" s="33"/>
      <c r="L36" s="87"/>
      <c r="M36" s="87"/>
      <c r="N36" s="33"/>
      <c r="R36" s="11"/>
      <c r="T36" s="8"/>
    </row>
    <row r="37" spans="1:20" ht="17.25" customHeight="1" x14ac:dyDescent="0.6">
      <c r="A37" s="34"/>
      <c r="B37" s="35"/>
      <c r="C37" s="35"/>
      <c r="D37" s="35"/>
      <c r="E37" s="35"/>
      <c r="F37" s="36"/>
      <c r="G37" s="35"/>
      <c r="H37" s="35"/>
      <c r="I37" s="35"/>
      <c r="J37" s="35"/>
      <c r="K37" s="35"/>
      <c r="L37" s="101"/>
      <c r="M37" s="35"/>
      <c r="N37" s="107"/>
      <c r="R37" s="11"/>
      <c r="T37" s="8"/>
    </row>
    <row r="38" spans="1:20" s="38" customFormat="1" ht="56.25" customHeight="1" x14ac:dyDescent="0.8">
      <c r="A38" s="90" t="str">
        <f>L8</f>
        <v>XXXXXXXXXXXX</v>
      </c>
      <c r="B38" s="91"/>
      <c r="C38" s="91"/>
      <c r="D38" s="91"/>
      <c r="E38" s="91"/>
      <c r="F38" s="92" t="s">
        <v>50</v>
      </c>
      <c r="G38" s="92"/>
      <c r="H38" s="92"/>
      <c r="I38" s="92"/>
      <c r="J38" s="37"/>
      <c r="K38" s="93" t="str">
        <f>B8</f>
        <v>CU 123456X XXXXXXX</v>
      </c>
      <c r="L38" s="108"/>
      <c r="M38" s="93"/>
      <c r="N38" s="94"/>
      <c r="R38" s="11"/>
    </row>
    <row r="39" spans="1:20" s="40" customFormat="1" ht="37.5" customHeight="1" x14ac:dyDescent="0.6">
      <c r="A39" s="95" t="s">
        <v>86</v>
      </c>
      <c r="B39" s="96"/>
      <c r="C39" s="96"/>
      <c r="D39" s="96"/>
      <c r="E39" s="96"/>
      <c r="F39" s="97" t="s">
        <v>85</v>
      </c>
      <c r="G39" s="97"/>
      <c r="H39" s="97"/>
      <c r="I39" s="39" t="s">
        <v>25</v>
      </c>
      <c r="J39" s="39"/>
      <c r="K39" s="96" t="str">
        <f>A8</f>
        <v>PayCard Department Location</v>
      </c>
      <c r="L39" s="100"/>
      <c r="M39" s="96"/>
      <c r="N39" s="98"/>
      <c r="R39" s="41"/>
    </row>
    <row r="40" spans="1:20" ht="68.25" customHeight="1" x14ac:dyDescent="0.6">
      <c r="A40" s="159" t="s">
        <v>68</v>
      </c>
      <c r="B40" s="160"/>
      <c r="C40" s="160"/>
      <c r="D40" s="160"/>
      <c r="E40" s="160"/>
      <c r="F40" s="160"/>
      <c r="G40" s="160"/>
      <c r="H40" s="160"/>
      <c r="I40" s="160"/>
      <c r="J40" s="160"/>
      <c r="K40" s="160"/>
      <c r="L40" s="160"/>
      <c r="M40" s="160"/>
      <c r="N40" s="161"/>
      <c r="R40" s="11"/>
      <c r="T40" s="8"/>
    </row>
  </sheetData>
  <mergeCells count="72">
    <mergeCell ref="A40:N40"/>
    <mergeCell ref="A32:B32"/>
    <mergeCell ref="C32:D32"/>
    <mergeCell ref="A33:B33"/>
    <mergeCell ref="C33:D33"/>
    <mergeCell ref="A30:B30"/>
    <mergeCell ref="C30:D30"/>
    <mergeCell ref="A31:B31"/>
    <mergeCell ref="C31:D31"/>
    <mergeCell ref="A28:B28"/>
    <mergeCell ref="C28:D28"/>
    <mergeCell ref="A29:B29"/>
    <mergeCell ref="C29:D29"/>
    <mergeCell ref="A26:B26"/>
    <mergeCell ref="C26:D26"/>
    <mergeCell ref="A27:B27"/>
    <mergeCell ref="C27:D27"/>
    <mergeCell ref="A24:B24"/>
    <mergeCell ref="C24:D24"/>
    <mergeCell ref="A25:B25"/>
    <mergeCell ref="C25:D25"/>
    <mergeCell ref="A22:B22"/>
    <mergeCell ref="C22:D22"/>
    <mergeCell ref="A23:B23"/>
    <mergeCell ref="C23:D23"/>
    <mergeCell ref="A20:B20"/>
    <mergeCell ref="C20:D20"/>
    <mergeCell ref="A21:B21"/>
    <mergeCell ref="C21:D21"/>
    <mergeCell ref="A18:B18"/>
    <mergeCell ref="C18:D18"/>
    <mergeCell ref="A19:B19"/>
    <mergeCell ref="C19:D19"/>
    <mergeCell ref="A16:B16"/>
    <mergeCell ref="C16:D16"/>
    <mergeCell ref="A17:B17"/>
    <mergeCell ref="C17:D17"/>
    <mergeCell ref="A14:B14"/>
    <mergeCell ref="C14:D14"/>
    <mergeCell ref="A15:B15"/>
    <mergeCell ref="C15:D15"/>
    <mergeCell ref="N12:N13"/>
    <mergeCell ref="M11:N11"/>
    <mergeCell ref="A12:B13"/>
    <mergeCell ref="C12:D13"/>
    <mergeCell ref="E12:E13"/>
    <mergeCell ref="F12:F13"/>
    <mergeCell ref="G12:G13"/>
    <mergeCell ref="H12:H13"/>
    <mergeCell ref="A11:D11"/>
    <mergeCell ref="I12:I13"/>
    <mergeCell ref="J12:J13"/>
    <mergeCell ref="K12:K13"/>
    <mergeCell ref="L12:L13"/>
    <mergeCell ref="M12:M13"/>
    <mergeCell ref="E11:L11"/>
    <mergeCell ref="B9:C9"/>
    <mergeCell ref="D9:E9"/>
    <mergeCell ref="L9:N9"/>
    <mergeCell ref="B6:F6"/>
    <mergeCell ref="L6:N6"/>
    <mergeCell ref="D7:F7"/>
    <mergeCell ref="L7:N7"/>
    <mergeCell ref="B7:C7"/>
    <mergeCell ref="B8:F8"/>
    <mergeCell ref="L8:N8"/>
    <mergeCell ref="L1:N1"/>
    <mergeCell ref="O1:P1"/>
    <mergeCell ref="A2:P2"/>
    <mergeCell ref="A3:P3"/>
    <mergeCell ref="L5:N5"/>
    <mergeCell ref="O5:P5"/>
  </mergeCells>
  <dataValidations count="4">
    <dataValidation type="list" allowBlank="1" showInputMessage="1" showErrorMessage="1" sqref="A41:E43" xr:uid="{00000000-0002-0000-0200-000000000000}">
      <formula1>#REF!</formula1>
    </dataValidation>
    <dataValidation allowBlank="1" showInputMessage="1" showErrorMessage="1" promptTitle="Yes for new issue, No for reload" sqref="T3:T5" xr:uid="{00000000-0002-0000-0200-000001000000}"/>
    <dataValidation type="list" allowBlank="1" showErrorMessage="1" sqref="F9" xr:uid="{00000000-0002-0000-0200-000002000000}">
      <formula1>"FOCUS,REWARDS"</formula1>
    </dataValidation>
    <dataValidation type="list" allowBlank="1" showInputMessage="1" showErrorMessage="1" sqref="E14:E33" xr:uid="{00000000-0002-0000-0200-000003000000}">
      <formula1>"YES, NO"</formula1>
    </dataValidation>
  </dataValidations>
  <pageMargins left="0.5" right="0.5" top="0.5" bottom="0.5" header="0.3" footer="0.3"/>
  <pageSetup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Recon</vt:lpstr>
      <vt:lpstr>Inventory</vt:lpstr>
      <vt:lpstr>PayCard Load Form</vt:lpstr>
      <vt:lpstr>'PayCard Load Form'!Print_Area</vt:lpstr>
      <vt:lpstr>'Summary Recon'!Print_Area</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CUIT</dc:creator>
  <cp:lastModifiedBy>Kristine Carballo</cp:lastModifiedBy>
  <cp:lastPrinted>2023-08-25T12:56:07Z</cp:lastPrinted>
  <dcterms:created xsi:type="dcterms:W3CDTF">2019-02-01T19:50:57Z</dcterms:created>
  <dcterms:modified xsi:type="dcterms:W3CDTF">2023-10-11T12:49:16Z</dcterms:modified>
</cp:coreProperties>
</file>